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Dropbox\Проекты и активности\Отчет по торговым площадкам\3 кв. 2022\"/>
    </mc:Choice>
  </mc:AlternateContent>
  <xr:revisionPtr revIDLastSave="0" documentId="13_ncr:1_{CED963E9-88F8-4415-B632-8E9D3C29C39B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Рейтинг ЭТП" sheetId="1" r:id="rId1"/>
    <sheet name="Презентация" sheetId="3" r:id="rId2"/>
  </sheets>
  <externalReferences>
    <externalReference r:id="rId3"/>
  </externalReferences>
  <definedNames>
    <definedName name="_xlnm._FilterDatabase" localSheetId="0" hidden="1">'Рейтинг ЭТП'!$A$5:$Z$63</definedName>
    <definedName name="_xlnm.Print_Area" localSheetId="0">'Рейтинг ЭТП'!$A$1:$T$63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3" i="1" l="1"/>
  <c r="J63" i="1"/>
  <c r="F63" i="1"/>
  <c r="B63" i="1"/>
  <c r="N62" i="1"/>
  <c r="J62" i="1"/>
  <c r="F62" i="1"/>
  <c r="B62" i="1"/>
  <c r="N61" i="1"/>
  <c r="J61" i="1"/>
  <c r="F61" i="1"/>
  <c r="B61" i="1"/>
  <c r="N60" i="1"/>
  <c r="J60" i="1"/>
  <c r="F60" i="1"/>
  <c r="B60" i="1"/>
  <c r="N59" i="1"/>
  <c r="J59" i="1"/>
  <c r="F59" i="1"/>
  <c r="B59" i="1"/>
  <c r="N58" i="1"/>
  <c r="J58" i="1"/>
  <c r="F58" i="1"/>
  <c r="B58" i="1"/>
  <c r="N57" i="1"/>
  <c r="J57" i="1"/>
  <c r="F57" i="1"/>
  <c r="B57" i="1"/>
  <c r="N56" i="1"/>
  <c r="J56" i="1"/>
  <c r="F56" i="1"/>
  <c r="B56" i="1"/>
  <c r="N55" i="1"/>
  <c r="J55" i="1"/>
  <c r="F55" i="1"/>
  <c r="B55" i="1"/>
  <c r="N54" i="1"/>
  <c r="J54" i="1"/>
  <c r="F54" i="1"/>
  <c r="B54" i="1"/>
  <c r="N53" i="1"/>
  <c r="J53" i="1"/>
  <c r="F53" i="1"/>
  <c r="B53" i="1"/>
  <c r="N52" i="1"/>
  <c r="J52" i="1"/>
  <c r="F52" i="1"/>
  <c r="B52" i="1"/>
  <c r="N51" i="1"/>
  <c r="J51" i="1"/>
  <c r="F51" i="1"/>
  <c r="B51" i="1"/>
  <c r="N50" i="1"/>
  <c r="J50" i="1"/>
  <c r="F50" i="1"/>
  <c r="B50" i="1"/>
  <c r="N49" i="1"/>
  <c r="J49" i="1"/>
  <c r="F49" i="1"/>
  <c r="B49" i="1"/>
  <c r="N48" i="1"/>
  <c r="J48" i="1"/>
  <c r="F48" i="1"/>
  <c r="B48" i="1"/>
  <c r="N47" i="1"/>
  <c r="J47" i="1"/>
  <c r="F47" i="1"/>
  <c r="B47" i="1"/>
  <c r="N46" i="1"/>
  <c r="J46" i="1"/>
  <c r="F46" i="1"/>
  <c r="B46" i="1"/>
  <c r="N45" i="1"/>
  <c r="J45" i="1"/>
  <c r="F45" i="1"/>
  <c r="B45" i="1"/>
  <c r="N44" i="1"/>
  <c r="J44" i="1"/>
  <c r="F44" i="1"/>
  <c r="B44" i="1"/>
  <c r="N43" i="1"/>
  <c r="J43" i="1"/>
  <c r="F43" i="1"/>
  <c r="B43" i="1"/>
  <c r="N42" i="1"/>
  <c r="J42" i="1"/>
  <c r="F42" i="1"/>
  <c r="B42" i="1"/>
  <c r="N41" i="1"/>
  <c r="J41" i="1"/>
  <c r="F41" i="1"/>
  <c r="B41" i="1"/>
  <c r="B40" i="1"/>
  <c r="N39" i="1"/>
  <c r="J39" i="1"/>
  <c r="F39" i="1"/>
  <c r="B39" i="1"/>
  <c r="N38" i="1"/>
  <c r="J38" i="1"/>
  <c r="F38" i="1"/>
  <c r="B38" i="1"/>
  <c r="N37" i="1"/>
  <c r="J37" i="1"/>
  <c r="F37" i="1"/>
  <c r="B37" i="1"/>
  <c r="N36" i="1"/>
  <c r="J36" i="1"/>
  <c r="F36" i="1"/>
  <c r="B36" i="1"/>
  <c r="N35" i="1"/>
  <c r="J35" i="1"/>
  <c r="F35" i="1"/>
  <c r="B35" i="1"/>
  <c r="N34" i="1"/>
  <c r="J34" i="1"/>
  <c r="F34" i="1"/>
  <c r="B34" i="1"/>
  <c r="N33" i="1"/>
  <c r="J33" i="1"/>
  <c r="F33" i="1"/>
  <c r="B33" i="1"/>
  <c r="N32" i="1"/>
  <c r="J32" i="1"/>
  <c r="F32" i="1"/>
  <c r="B32" i="1"/>
  <c r="N31" i="1"/>
  <c r="J31" i="1"/>
  <c r="F31" i="1"/>
  <c r="B31" i="1"/>
  <c r="N30" i="1"/>
  <c r="J30" i="1"/>
  <c r="F30" i="1"/>
  <c r="B30" i="1"/>
  <c r="N29" i="1"/>
  <c r="J29" i="1"/>
  <c r="F29" i="1"/>
  <c r="B29" i="1"/>
  <c r="N28" i="1"/>
  <c r="J28" i="1"/>
  <c r="F28" i="1"/>
  <c r="B28" i="1"/>
  <c r="N27" i="1"/>
  <c r="J27" i="1"/>
  <c r="F27" i="1"/>
  <c r="B27" i="1"/>
  <c r="N26" i="1"/>
  <c r="J26" i="1"/>
  <c r="F26" i="1"/>
  <c r="B26" i="1"/>
  <c r="N25" i="1"/>
  <c r="J25" i="1"/>
  <c r="F25" i="1"/>
  <c r="B25" i="1"/>
  <c r="N24" i="1"/>
  <c r="J24" i="1"/>
  <c r="F24" i="1"/>
  <c r="B24" i="1"/>
  <c r="N23" i="1"/>
  <c r="J23" i="1"/>
  <c r="F23" i="1"/>
  <c r="B23" i="1"/>
  <c r="N22" i="1"/>
  <c r="J22" i="1"/>
  <c r="F22" i="1"/>
  <c r="B22" i="1"/>
  <c r="N21" i="1"/>
  <c r="J21" i="1"/>
  <c r="F21" i="1"/>
  <c r="B21" i="1"/>
  <c r="N20" i="1"/>
  <c r="J20" i="1"/>
  <c r="F20" i="1"/>
  <c r="B20" i="1"/>
  <c r="N19" i="1"/>
  <c r="J19" i="1"/>
  <c r="F19" i="1"/>
  <c r="B19" i="1"/>
  <c r="N18" i="1"/>
  <c r="J18" i="1"/>
  <c r="F18" i="1"/>
  <c r="B18" i="1"/>
  <c r="B17" i="1"/>
  <c r="N16" i="1"/>
  <c r="J16" i="1"/>
  <c r="F16" i="1"/>
  <c r="B16" i="1"/>
  <c r="N15" i="1"/>
  <c r="J15" i="1"/>
  <c r="F15" i="1"/>
  <c r="B15" i="1"/>
  <c r="N14" i="1"/>
  <c r="J14" i="1"/>
  <c r="F14" i="1"/>
  <c r="B14" i="1"/>
  <c r="N13" i="1"/>
  <c r="J13" i="1"/>
  <c r="F13" i="1"/>
  <c r="B13" i="1"/>
  <c r="N12" i="1"/>
  <c r="J12" i="1"/>
  <c r="F12" i="1"/>
  <c r="B12" i="1"/>
  <c r="N11" i="1"/>
  <c r="J11" i="1"/>
  <c r="F11" i="1"/>
  <c r="B11" i="1"/>
  <c r="N10" i="1"/>
  <c r="J10" i="1"/>
  <c r="F10" i="1"/>
  <c r="B10" i="1"/>
  <c r="J9" i="1"/>
  <c r="B9" i="1"/>
  <c r="N8" i="1"/>
  <c r="J8" i="1"/>
  <c r="F8" i="1"/>
  <c r="B8" i="1"/>
  <c r="N7" i="1"/>
  <c r="J7" i="1"/>
  <c r="F7" i="1"/>
  <c r="B7" i="1"/>
  <c r="N6" i="1"/>
  <c r="J6" i="1"/>
  <c r="F6" i="1"/>
  <c r="B6" i="1"/>
  <c r="F5" i="3" l="1"/>
  <c r="F6" i="3"/>
  <c r="F7" i="3"/>
  <c r="F8" i="3"/>
  <c r="F9" i="3"/>
  <c r="F10" i="3"/>
  <c r="F11" i="3"/>
  <c r="F12" i="3"/>
  <c r="F13" i="3"/>
  <c r="F4" i="3"/>
  <c r="D5" i="3"/>
  <c r="D6" i="3"/>
  <c r="D7" i="3"/>
  <c r="D8" i="3"/>
  <c r="D9" i="3"/>
  <c r="D10" i="3"/>
  <c r="D11" i="3"/>
  <c r="D12" i="3"/>
  <c r="D13" i="3"/>
  <c r="D4" i="3"/>
  <c r="R4" i="1"/>
  <c r="C53" i="1" l="1"/>
  <c r="C40" i="1"/>
  <c r="C19" i="1"/>
  <c r="C18" i="1"/>
  <c r="C14" i="1"/>
  <c r="C13" i="1"/>
  <c r="C36" i="1"/>
  <c r="C9" i="1"/>
  <c r="C38" i="1"/>
  <c r="C61" i="1"/>
  <c r="C57" i="1"/>
  <c r="C25" i="1"/>
  <c r="C56" i="1"/>
  <c r="K6" i="1"/>
  <c r="C15" i="1"/>
  <c r="G11" i="1"/>
  <c r="K11" i="1"/>
  <c r="G6" i="1"/>
  <c r="G58" i="1"/>
  <c r="G52" i="1"/>
  <c r="G46" i="1"/>
  <c r="G40" i="1"/>
  <c r="G34" i="1"/>
  <c r="G28" i="1"/>
  <c r="G22" i="1"/>
  <c r="G16" i="1"/>
  <c r="G10" i="1"/>
  <c r="C62" i="1"/>
  <c r="C50" i="1"/>
  <c r="C44" i="1"/>
  <c r="C32" i="1"/>
  <c r="C26" i="1"/>
  <c r="C20" i="1"/>
  <c r="C8" i="1"/>
  <c r="K10" i="1"/>
  <c r="G63" i="1"/>
  <c r="G57" i="1"/>
  <c r="G51" i="1"/>
  <c r="G45" i="1"/>
  <c r="G39" i="1"/>
  <c r="G33" i="1"/>
  <c r="G27" i="1"/>
  <c r="G21" i="1"/>
  <c r="G15" i="1"/>
  <c r="G9" i="1"/>
  <c r="C55" i="1"/>
  <c r="C49" i="1"/>
  <c r="C43" i="1"/>
  <c r="C37" i="1"/>
  <c r="C31" i="1"/>
  <c r="C7" i="1"/>
  <c r="K9" i="1"/>
  <c r="G62" i="1"/>
  <c r="G56" i="1"/>
  <c r="G50" i="1"/>
  <c r="G44" i="1"/>
  <c r="G38" i="1"/>
  <c r="G32" i="1"/>
  <c r="G26" i="1"/>
  <c r="G20" i="1"/>
  <c r="G14" i="1"/>
  <c r="G8" i="1"/>
  <c r="C60" i="1"/>
  <c r="C54" i="1"/>
  <c r="C48" i="1"/>
  <c r="C42" i="1"/>
  <c r="C30" i="1"/>
  <c r="C24" i="1"/>
  <c r="C12" i="1"/>
  <c r="K8" i="1"/>
  <c r="G61" i="1"/>
  <c r="G55" i="1"/>
  <c r="G49" i="1"/>
  <c r="G43" i="1"/>
  <c r="G37" i="1"/>
  <c r="G31" i="1"/>
  <c r="G25" i="1"/>
  <c r="G19" i="1"/>
  <c r="G13" i="1"/>
  <c r="G7" i="1"/>
  <c r="C59" i="1"/>
  <c r="C47" i="1"/>
  <c r="C41" i="1"/>
  <c r="C35" i="1"/>
  <c r="C29" i="1"/>
  <c r="C23" i="1"/>
  <c r="C17" i="1"/>
  <c r="C11" i="1"/>
  <c r="K13" i="1"/>
  <c r="K7" i="1"/>
  <c r="G60" i="1"/>
  <c r="G54" i="1"/>
  <c r="G48" i="1"/>
  <c r="G42" i="1"/>
  <c r="G36" i="1"/>
  <c r="G30" i="1"/>
  <c r="G24" i="1"/>
  <c r="G18" i="1"/>
  <c r="G12" i="1"/>
  <c r="C6" i="1"/>
  <c r="C58" i="1"/>
  <c r="C52" i="1"/>
  <c r="C46" i="1"/>
  <c r="C34" i="1"/>
  <c r="C28" i="1"/>
  <c r="C22" i="1"/>
  <c r="C16" i="1"/>
  <c r="C10" i="1"/>
  <c r="K12" i="1"/>
  <c r="G59" i="1"/>
  <c r="G53" i="1"/>
  <c r="G47" i="1"/>
  <c r="G41" i="1"/>
  <c r="G35" i="1"/>
  <c r="G29" i="1"/>
  <c r="G23" i="1"/>
  <c r="G17" i="1"/>
  <c r="C63" i="1"/>
  <c r="C51" i="1"/>
  <c r="C45" i="1"/>
  <c r="C39" i="1"/>
  <c r="C33" i="1"/>
  <c r="C27" i="1"/>
  <c r="C21" i="1"/>
  <c r="K17" i="1"/>
  <c r="K50" i="1"/>
  <c r="O41" i="1"/>
  <c r="K18" i="1"/>
  <c r="K34" i="1"/>
  <c r="K46" i="1"/>
  <c r="O25" i="1"/>
  <c r="O46" i="1"/>
  <c r="K33" i="1"/>
  <c r="K51" i="1"/>
  <c r="K63" i="1"/>
  <c r="K62" i="1"/>
  <c r="K30" i="1"/>
  <c r="O62" i="1"/>
  <c r="O20" i="1"/>
  <c r="K21" i="1"/>
  <c r="K37" i="1"/>
  <c r="K16" i="1"/>
  <c r="K20" i="1"/>
  <c r="K32" i="1"/>
  <c r="K36" i="1"/>
  <c r="K41" i="1"/>
  <c r="K45" i="1"/>
  <c r="K57" i="1"/>
  <c r="O60" i="1"/>
  <c r="O56" i="1"/>
  <c r="O48" i="1"/>
  <c r="O44" i="1"/>
  <c r="O32" i="1"/>
  <c r="O28" i="1"/>
  <c r="O16" i="1"/>
  <c r="O12" i="1"/>
  <c r="K27" i="1"/>
  <c r="K26" i="1"/>
  <c r="K38" i="1"/>
  <c r="O30" i="1"/>
  <c r="O14" i="1"/>
  <c r="K28" i="1"/>
  <c r="K43" i="1"/>
  <c r="K47" i="1"/>
  <c r="K53" i="1"/>
  <c r="K59" i="1"/>
  <c r="O58" i="1"/>
  <c r="O54" i="1"/>
  <c r="O50" i="1"/>
  <c r="O42" i="1"/>
  <c r="O38" i="1"/>
  <c r="O34" i="1"/>
  <c r="O26" i="1"/>
  <c r="O22" i="1"/>
  <c r="O18" i="1"/>
  <c r="O10" i="1"/>
  <c r="K58" i="1"/>
  <c r="K42" i="1"/>
  <c r="O57" i="1"/>
  <c r="O36" i="1"/>
  <c r="K23" i="1"/>
  <c r="K39" i="1"/>
  <c r="K55" i="1"/>
  <c r="K52" i="1"/>
  <c r="K14" i="1"/>
  <c r="K29" i="1"/>
  <c r="K49" i="1"/>
  <c r="K61" i="1"/>
  <c r="K24" i="1"/>
  <c r="K15" i="1"/>
  <c r="K19" i="1"/>
  <c r="K25" i="1"/>
  <c r="K31" i="1"/>
  <c r="K35" i="1"/>
  <c r="K40" i="1"/>
  <c r="K44" i="1"/>
  <c r="K48" i="1"/>
  <c r="K56" i="1"/>
  <c r="K60" i="1"/>
  <c r="O61" i="1"/>
  <c r="O53" i="1"/>
  <c r="O49" i="1"/>
  <c r="O45" i="1"/>
  <c r="O37" i="1"/>
  <c r="O33" i="1"/>
  <c r="O29" i="1"/>
  <c r="O21" i="1"/>
  <c r="O17" i="1"/>
  <c r="O13" i="1"/>
  <c r="K54" i="1"/>
  <c r="K22" i="1"/>
  <c r="O52" i="1"/>
  <c r="O9" i="1"/>
  <c r="O7" i="1"/>
  <c r="O40" i="1"/>
  <c r="O24" i="1"/>
  <c r="O8" i="1"/>
  <c r="O63" i="1"/>
  <c r="O59" i="1"/>
  <c r="O55" i="1"/>
  <c r="O51" i="1"/>
  <c r="O47" i="1"/>
  <c r="O43" i="1"/>
  <c r="O39" i="1"/>
  <c r="O35" i="1"/>
  <c r="O31" i="1"/>
  <c r="O27" i="1"/>
  <c r="O23" i="1"/>
  <c r="O19" i="1"/>
  <c r="O15" i="1"/>
  <c r="O11" i="1"/>
  <c r="O6" i="1"/>
  <c r="E51" i="1" l="1"/>
  <c r="E58" i="1"/>
  <c r="E48" i="1"/>
  <c r="E49" i="1"/>
  <c r="E11" i="1"/>
  <c r="E61" i="1"/>
  <c r="E33" i="1"/>
  <c r="E45" i="1"/>
  <c r="E10" i="1"/>
  <c r="E52" i="1"/>
  <c r="E35" i="1"/>
  <c r="E42" i="1"/>
  <c r="E43" i="1"/>
  <c r="E44" i="1"/>
  <c r="E25" i="1"/>
  <c r="E13" i="1"/>
  <c r="E16" i="1"/>
  <c r="E57" i="1"/>
  <c r="E21" i="1"/>
  <c r="E55" i="1"/>
  <c r="E27" i="1"/>
  <c r="E28" i="1"/>
  <c r="E17" i="1"/>
  <c r="E59" i="1"/>
  <c r="E12" i="1"/>
  <c r="E60" i="1"/>
  <c r="E20" i="1"/>
  <c r="E15" i="1"/>
  <c r="E38" i="1"/>
  <c r="E19" i="1"/>
  <c r="E41" i="1"/>
  <c r="E50" i="1"/>
  <c r="E54" i="1"/>
  <c r="E34" i="1"/>
  <c r="E23" i="1"/>
  <c r="E24" i="1"/>
  <c r="E31" i="1"/>
  <c r="E26" i="1"/>
  <c r="E9" i="1"/>
  <c r="E40" i="1"/>
  <c r="E14" i="1"/>
  <c r="E22" i="1"/>
  <c r="E47" i="1"/>
  <c r="E18" i="1"/>
  <c r="E39" i="1"/>
  <c r="E46" i="1"/>
  <c r="E29" i="1"/>
  <c r="E30" i="1"/>
  <c r="E37" i="1"/>
  <c r="E32" i="1"/>
  <c r="E56" i="1"/>
  <c r="E36" i="1"/>
  <c r="E53" i="1"/>
  <c r="E6" i="1"/>
  <c r="E8" i="1"/>
  <c r="E7" i="1"/>
  <c r="M22" i="1"/>
  <c r="M49" i="1"/>
  <c r="M55" i="1"/>
  <c r="M30" i="1"/>
  <c r="M29" i="1"/>
  <c r="M39" i="1"/>
  <c r="M23" i="1"/>
  <c r="M54" i="1"/>
  <c r="M61" i="1"/>
  <c r="M52" i="1"/>
  <c r="Q25" i="1"/>
  <c r="I47" i="1"/>
  <c r="I21" i="1"/>
  <c r="I57" i="1"/>
  <c r="I29" i="1"/>
  <c r="I61" i="1"/>
  <c r="M36" i="1"/>
  <c r="I45" i="1"/>
  <c r="Q60" i="1"/>
  <c r="I13" i="1"/>
  <c r="Q15" i="1"/>
  <c r="Q31" i="1"/>
  <c r="I49" i="1"/>
  <c r="Q47" i="1"/>
  <c r="I18" i="1"/>
  <c r="M33" i="1"/>
  <c r="Q34" i="1"/>
  <c r="M28" i="1"/>
  <c r="M63" i="1"/>
  <c r="M17" i="1"/>
  <c r="M50" i="1"/>
  <c r="I16" i="1"/>
  <c r="I32" i="1"/>
  <c r="I48" i="1"/>
  <c r="M38" i="1"/>
  <c r="I27" i="1"/>
  <c r="I59" i="1"/>
  <c r="M20" i="1"/>
  <c r="I39" i="1"/>
  <c r="I25" i="1"/>
  <c r="I53" i="1"/>
  <c r="I33" i="1"/>
  <c r="Q19" i="1"/>
  <c r="Q35" i="1"/>
  <c r="Q51" i="1"/>
  <c r="Q24" i="1"/>
  <c r="Q29" i="1"/>
  <c r="Q49" i="1"/>
  <c r="M60" i="1"/>
  <c r="M40" i="1"/>
  <c r="M19" i="1"/>
  <c r="I11" i="1"/>
  <c r="I22" i="1"/>
  <c r="I38" i="1"/>
  <c r="I54" i="1"/>
  <c r="M21" i="1"/>
  <c r="Q57" i="1"/>
  <c r="Q18" i="1"/>
  <c r="Q38" i="1"/>
  <c r="Q58" i="1"/>
  <c r="M53" i="1"/>
  <c r="Q62" i="1"/>
  <c r="M51" i="1"/>
  <c r="Q46" i="1"/>
  <c r="Q44" i="1"/>
  <c r="M41" i="1"/>
  <c r="I20" i="1"/>
  <c r="I36" i="1"/>
  <c r="I52" i="1"/>
  <c r="M26" i="1"/>
  <c r="I35" i="1"/>
  <c r="I7" i="1"/>
  <c r="Q8" i="1"/>
  <c r="Q45" i="1"/>
  <c r="M25" i="1"/>
  <c r="I50" i="1"/>
  <c r="Q10" i="1"/>
  <c r="M59" i="1"/>
  <c r="Q32" i="1"/>
  <c r="I41" i="1"/>
  <c r="Q12" i="1"/>
  <c r="Q6" i="1"/>
  <c r="Q23" i="1"/>
  <c r="Q39" i="1"/>
  <c r="Q55" i="1"/>
  <c r="Q40" i="1"/>
  <c r="Q9" i="1"/>
  <c r="Q13" i="1"/>
  <c r="Q33" i="1"/>
  <c r="Q53" i="1"/>
  <c r="M56" i="1"/>
  <c r="M35" i="1"/>
  <c r="M15" i="1"/>
  <c r="I10" i="1"/>
  <c r="I26" i="1"/>
  <c r="I42" i="1"/>
  <c r="I58" i="1"/>
  <c r="Q20" i="1"/>
  <c r="M42" i="1"/>
  <c r="Q22" i="1"/>
  <c r="Q42" i="1"/>
  <c r="M47" i="1"/>
  <c r="M46" i="1"/>
  <c r="M37" i="1"/>
  <c r="M18" i="1"/>
  <c r="Q16" i="1"/>
  <c r="Q48" i="1"/>
  <c r="M16" i="1"/>
  <c r="I24" i="1"/>
  <c r="I56" i="1"/>
  <c r="Q14" i="1"/>
  <c r="I15" i="1"/>
  <c r="I43" i="1"/>
  <c r="I23" i="1"/>
  <c r="I55" i="1"/>
  <c r="Q63" i="1"/>
  <c r="Q21" i="1"/>
  <c r="M44" i="1"/>
  <c r="M8" i="1"/>
  <c r="M12" i="1"/>
  <c r="M11" i="1"/>
  <c r="M7" i="1"/>
  <c r="M13" i="1"/>
  <c r="M9" i="1"/>
  <c r="M14" i="1"/>
  <c r="M10" i="1"/>
  <c r="M6" i="1"/>
  <c r="I34" i="1"/>
  <c r="Q36" i="1"/>
  <c r="Q54" i="1"/>
  <c r="M45" i="1"/>
  <c r="I37" i="1"/>
  <c r="I6" i="1"/>
  <c r="Q11" i="1"/>
  <c r="Q27" i="1"/>
  <c r="Q43" i="1"/>
  <c r="Q59" i="1"/>
  <c r="Q7" i="1"/>
  <c r="Q52" i="1"/>
  <c r="Q17" i="1"/>
  <c r="Q37" i="1"/>
  <c r="Q61" i="1"/>
  <c r="M48" i="1"/>
  <c r="M31" i="1"/>
  <c r="I8" i="1"/>
  <c r="M24" i="1"/>
  <c r="I14" i="1"/>
  <c r="I30" i="1"/>
  <c r="I46" i="1"/>
  <c r="I62" i="1"/>
  <c r="Q41" i="1"/>
  <c r="M58" i="1"/>
  <c r="Q26" i="1"/>
  <c r="Q50" i="1"/>
  <c r="M43" i="1"/>
  <c r="M62" i="1"/>
  <c r="M27" i="1"/>
  <c r="M34" i="1"/>
  <c r="Q28" i="1"/>
  <c r="Q56" i="1"/>
  <c r="M57" i="1"/>
  <c r="I12" i="1"/>
  <c r="I28" i="1"/>
  <c r="I44" i="1"/>
  <c r="I60" i="1"/>
  <c r="Q30" i="1"/>
  <c r="I19" i="1"/>
  <c r="I51" i="1"/>
  <c r="M32" i="1"/>
  <c r="I31" i="1"/>
  <c r="I63" i="1"/>
  <c r="E62" i="1"/>
  <c r="E63" i="1"/>
  <c r="S13" i="1" l="1"/>
  <c r="S11" i="1"/>
  <c r="S54" i="1"/>
  <c r="S40" i="1"/>
  <c r="S39" i="1"/>
  <c r="S21" i="1"/>
  <c r="S10" i="1"/>
  <c r="S55" i="1"/>
  <c r="S62" i="1"/>
  <c r="S23" i="1"/>
  <c r="S36" i="1"/>
  <c r="S48" i="1"/>
  <c r="S57" i="1"/>
  <c r="S41" i="1"/>
  <c r="S45" i="1"/>
  <c r="S27" i="1"/>
  <c r="S49" i="1"/>
  <c r="S7" i="1"/>
  <c r="S24" i="1"/>
  <c r="S18" i="1"/>
  <c r="S43" i="1"/>
  <c r="S52" i="1"/>
  <c r="S51" i="1"/>
  <c r="S60" i="1"/>
  <c r="S42" i="1"/>
  <c r="S9" i="1"/>
  <c r="S37" i="1"/>
  <c r="S25" i="1"/>
  <c r="S47" i="1"/>
  <c r="S31" i="1"/>
  <c r="S15" i="1"/>
  <c r="S29" i="1"/>
  <c r="S6" i="1"/>
  <c r="S59" i="1"/>
  <c r="S17" i="1"/>
  <c r="S8" i="1"/>
  <c r="S22" i="1"/>
  <c r="S14" i="1"/>
  <c r="S20" i="1"/>
  <c r="S50" i="1"/>
  <c r="S56" i="1"/>
  <c r="S53" i="1"/>
  <c r="S32" i="1"/>
  <c r="S35" i="1"/>
  <c r="S28" i="1"/>
  <c r="S61" i="1"/>
  <c r="S44" i="1"/>
  <c r="S63" i="1"/>
  <c r="S34" i="1"/>
  <c r="S33" i="1"/>
  <c r="S19" i="1"/>
  <c r="S26" i="1"/>
  <c r="S46" i="1"/>
  <c r="S16" i="1"/>
  <c r="S12" i="1"/>
  <c r="S38" i="1"/>
  <c r="S30" i="1"/>
  <c r="S58" i="1"/>
  <c r="G12" i="3"/>
  <c r="K10" i="3"/>
  <c r="E11" i="3"/>
  <c r="E10" i="3"/>
  <c r="G10" i="3"/>
  <c r="E9" i="3"/>
  <c r="G4" i="3"/>
  <c r="I10" i="3"/>
  <c r="E5" i="3"/>
  <c r="I9" i="3"/>
  <c r="A7" i="3" l="1"/>
  <c r="A12" i="3"/>
  <c r="A6" i="3"/>
  <c r="A11" i="3"/>
  <c r="A13" i="3"/>
  <c r="A9" i="3"/>
  <c r="A4" i="3"/>
  <c r="A5" i="3"/>
  <c r="A8" i="3"/>
  <c r="A10" i="3"/>
  <c r="T6" i="1"/>
  <c r="K9" i="3"/>
  <c r="K11" i="3"/>
  <c r="I5" i="3"/>
  <c r="I4" i="3"/>
  <c r="I7" i="3"/>
  <c r="I8" i="3"/>
  <c r="G7" i="3"/>
  <c r="K8" i="3"/>
  <c r="K4" i="3"/>
  <c r="K13" i="3"/>
  <c r="E13" i="3"/>
  <c r="K5" i="3"/>
  <c r="G8" i="3"/>
  <c r="E8" i="3"/>
  <c r="E6" i="3"/>
  <c r="G11" i="3"/>
  <c r="E12" i="3"/>
  <c r="K7" i="3"/>
  <c r="G13" i="3"/>
  <c r="E4" i="3"/>
  <c r="K6" i="3"/>
  <c r="G6" i="3"/>
  <c r="I6" i="3"/>
  <c r="G9" i="3"/>
  <c r="I11" i="3"/>
  <c r="E7" i="3"/>
  <c r="G5" i="3"/>
  <c r="I13" i="3"/>
  <c r="I12" i="3"/>
  <c r="K12" i="3"/>
  <c r="T40" i="1" l="1"/>
  <c r="T49" i="1"/>
  <c r="T33" i="1"/>
  <c r="T24" i="1"/>
  <c r="T62" i="1"/>
  <c r="T16" i="1"/>
  <c r="T47" i="1"/>
  <c r="T26" i="1"/>
  <c r="T11" i="1"/>
  <c r="T22" i="1"/>
  <c r="T45" i="1"/>
  <c r="T17" i="1"/>
  <c r="T54" i="1"/>
  <c r="T57" i="1"/>
  <c r="T9" i="1"/>
  <c r="T18" i="1"/>
  <c r="T15" i="1"/>
  <c r="T56" i="1"/>
  <c r="T41" i="1"/>
  <c r="T55" i="1"/>
  <c r="T34" i="1"/>
  <c r="T59" i="1"/>
  <c r="T37" i="1"/>
  <c r="T60" i="1"/>
  <c r="T39" i="1"/>
  <c r="T63" i="1"/>
  <c r="T13" i="1"/>
  <c r="T25" i="1"/>
  <c r="T35" i="1"/>
  <c r="T28" i="1"/>
  <c r="T30" i="1"/>
  <c r="T31" i="1"/>
  <c r="T58" i="1"/>
  <c r="T61" i="1"/>
  <c r="T14" i="1"/>
  <c r="T36" i="1"/>
  <c r="T51" i="1"/>
  <c r="T44" i="1"/>
  <c r="T38" i="1"/>
  <c r="T53" i="1"/>
  <c r="T29" i="1"/>
  <c r="T7" i="1"/>
  <c r="T8" i="1"/>
  <c r="T46" i="1"/>
  <c r="T10" i="1"/>
  <c r="T21" i="1"/>
  <c r="T43" i="1"/>
  <c r="T23" i="1"/>
  <c r="T12" i="1"/>
  <c r="T42" i="1"/>
  <c r="T32" i="1"/>
  <c r="T27" i="1"/>
  <c r="T52" i="1"/>
  <c r="T50" i="1"/>
  <c r="T48" i="1"/>
  <c r="T20" i="1"/>
  <c r="T19" i="1"/>
  <c r="B7" i="3" l="1"/>
  <c r="B10" i="3"/>
  <c r="B5" i="3"/>
  <c r="B8" i="3"/>
  <c r="B9" i="3"/>
  <c r="B6" i="3"/>
  <c r="B12" i="3"/>
  <c r="B11" i="3"/>
  <c r="B4" i="3"/>
  <c r="B13" i="3"/>
</calcChain>
</file>

<file path=xl/sharedStrings.xml><?xml version="1.0" encoding="utf-8"?>
<sst xmlns="http://schemas.openxmlformats.org/spreadsheetml/2006/main" count="117" uniqueCount="78">
  <si>
    <t>Опубликовано лотов</t>
  </si>
  <si>
    <t>Позиция</t>
  </si>
  <si>
    <t>Вес показателя</t>
  </si>
  <si>
    <t>Общее количество баллов</t>
  </si>
  <si>
    <t>Name</t>
  </si>
  <si>
    <t>Баллы</t>
  </si>
  <si>
    <t>Сибирская электронная площадка</t>
  </si>
  <si>
    <t>АрбиТрейд</t>
  </si>
  <si>
    <t>Электронная торговая площадка "Евразийская торговая площадка"</t>
  </si>
  <si>
    <t>Ru-Trade24</t>
  </si>
  <si>
    <t>ЭТП Агенда"</t>
  </si>
  <si>
    <t>ТендерСтандарт</t>
  </si>
  <si>
    <t>«Новые информационные сервисы»</t>
  </si>
  <si>
    <t>Электронная торговая площадка "Регион"</t>
  </si>
  <si>
    <t>Уральская электронная торговая площадка</t>
  </si>
  <si>
    <t>Аукцион-центр</t>
  </si>
  <si>
    <t>Аукционы Сибири</t>
  </si>
  <si>
    <t>МФБ</t>
  </si>
  <si>
    <t>Электронная Торговая Площадка "ПОВОЛЖСКИЙ АУКЦИОННЫЙ ДОМ"</t>
  </si>
  <si>
    <t>Всероссийская Электронная Торговая Площадка</t>
  </si>
  <si>
    <t>KARTOTEKA.RU</t>
  </si>
  <si>
    <t xml:space="preserve">Электронная торговая площадка "Профит" </t>
  </si>
  <si>
    <t>Открытая торговая площадка</t>
  </si>
  <si>
    <t>Межрегиональная Электронная Торговая Площадка</t>
  </si>
  <si>
    <t>ООО «Специализированная организация по проведению торгов – Южная Электронная Торговая Площадка»</t>
  </si>
  <si>
    <t>«Электронная площадка «Вердиктъ»</t>
  </si>
  <si>
    <t>Объединенная Торговая Площадка</t>
  </si>
  <si>
    <t>Сибирская торговая площадка</t>
  </si>
  <si>
    <t>uTender</t>
  </si>
  <si>
    <t>Электронная площадка "Система Электронных Торгов Имуществом" (СЭЛТИМ)</t>
  </si>
  <si>
    <t>«RUSSIA OnLine»</t>
  </si>
  <si>
    <t>Межрегиональная Электронная Торговая Система</t>
  </si>
  <si>
    <t>«Системы ЭЛектронных Торгов»</t>
  </si>
  <si>
    <t>Электронная площадка "Аукционный тендерный центр"</t>
  </si>
  <si>
    <t>АКОСТА info</t>
  </si>
  <si>
    <t>«Электронная торговая площадка ELECTRO-TORGI.RU»</t>
  </si>
  <si>
    <t>B2B-Center</t>
  </si>
  <si>
    <t>Электронная площадка Центра реализации</t>
  </si>
  <si>
    <t>«Региональная Торговая площадка»</t>
  </si>
  <si>
    <t>АИСТ</t>
  </si>
  <si>
    <t>ЭТП "Пром-Консалтинг"</t>
  </si>
  <si>
    <t>Электронная площадка ЭСП</t>
  </si>
  <si>
    <t>ЭТС24</t>
  </si>
  <si>
    <t>Балтийская электронная площадка</t>
  </si>
  <si>
    <t>Электронный капитал</t>
  </si>
  <si>
    <t>Альфалот</t>
  </si>
  <si>
    <t>Электронная площадка №1</t>
  </si>
  <si>
    <t>Аукционы Дальнего Востока</t>
  </si>
  <si>
    <t>МЕТА-ИНВЕСТ</t>
  </si>
  <si>
    <t>«ТЕНДЕР ГАРАНТ»</t>
  </si>
  <si>
    <t>Центр дистанционных торгов</t>
  </si>
  <si>
    <t>Арбитат</t>
  </si>
  <si>
    <t>«Property Trade»</t>
  </si>
  <si>
    <t>Российский аукционный дом</t>
  </si>
  <si>
    <t>UralBidIn</t>
  </si>
  <si>
    <t>Межрегиональный Тендер</t>
  </si>
  <si>
    <t>Банкротство РТ</t>
  </si>
  <si>
    <t>Место</t>
  </si>
  <si>
    <t xml:space="preserve">Вес </t>
  </si>
  <si>
    <t>Данные для сравнения</t>
  </si>
  <si>
    <t>Показатель</t>
  </si>
  <si>
    <t>Название ЭТП</t>
  </si>
  <si>
    <t>Опубликовано лотов, ед.</t>
  </si>
  <si>
    <t>Кол-во сост-ся лотов, ед.</t>
  </si>
  <si>
    <t>Стоимость реализованного, млн. руб.</t>
  </si>
  <si>
    <t>ЭТП "ЮГРА"</t>
  </si>
  <si>
    <t>Для расчета эффективности взяты количественные показатели. Итоговый рейтинг основан на рэнкинге (от большего к меньшему = "Позиция", где 1-я позиция у ЭТП с наибольшим значением по "Данные для сравнения") и дальнейшему рэнкингу (от большего к меньшему = "Вес показателя") по "Позиция", где у 1-й позиции наибольшее кол-во баллов, умноженное на вес показателя</t>
  </si>
  <si>
    <t>ПТП-Центр</t>
  </si>
  <si>
    <t xml:space="preserve">Электронная торговая площадка Заказ РФ </t>
  </si>
  <si>
    <t>Количество участников, ед.</t>
  </si>
  <si>
    <t>АО «Сбербанк-АСТ»</t>
  </si>
  <si>
    <t>Систематорг</t>
  </si>
  <si>
    <t>ТП "Фабрикант"</t>
  </si>
  <si>
    <t>Количество состоявшихся лотов</t>
  </si>
  <si>
    <t>Стоимость реализованного имущества</t>
  </si>
  <si>
    <t>Tender Technologies</t>
  </si>
  <si>
    <t>Итоги 2015 - 3 кв. 2022 г.</t>
  </si>
  <si>
    <t>2015 - 3 кв.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</si>
</sst>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Arial Narrow"/>
      <family val="2"/>
      <charset val="204"/>
    </font>
    <font>
      <b/>
      <sz val="8"/>
      <color theme="0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8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3" fontId="3" fillId="3" borderId="0" xfId="0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Border="1" applyAlignment="1">
      <alignment horizontal="center" vertical="center" wrapText="1"/>
    </xf>
    <xf numFmtId="164" fontId="4" fillId="4" borderId="8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9" fontId="3" fillId="3" borderId="0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9" fontId="4" fillId="0" borderId="0" xfId="1" applyFont="1" applyFill="1" applyAlignment="1">
      <alignment horizontal="center" vertical="center" wrapText="1"/>
    </xf>
    <xf numFmtId="0" fontId="5" fillId="0" borderId="0" xfId="0" applyFont="1" applyFill="1"/>
    <xf numFmtId="3" fontId="4" fillId="5" borderId="0" xfId="0" applyNumberFormat="1" applyFont="1" applyFill="1" applyAlignment="1">
      <alignment horizontal="center" vertical="center" wrapText="1"/>
    </xf>
    <xf numFmtId="9" fontId="4" fillId="5" borderId="0" xfId="1" applyFont="1" applyFill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3" fontId="4" fillId="6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wrapText="1"/>
    </xf>
    <xf numFmtId="3" fontId="5" fillId="0" borderId="3" xfId="0" applyNumberFormat="1" applyFont="1" applyFill="1" applyBorder="1"/>
    <xf numFmtId="0" fontId="5" fillId="0" borderId="3" xfId="0" applyFont="1" applyFill="1" applyBorder="1"/>
    <xf numFmtId="9" fontId="4" fillId="5" borderId="9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5" fillId="0" borderId="6" xfId="0" applyFont="1" applyFill="1" applyBorder="1"/>
    <xf numFmtId="0" fontId="4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3" fontId="5" fillId="5" borderId="3" xfId="0" applyNumberFormat="1" applyFont="1" applyFill="1" applyBorder="1" applyAlignment="1">
      <alignment horizontal="center" vertical="center"/>
    </xf>
    <xf numFmtId="164" fontId="5" fillId="5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3" fontId="5" fillId="5" borderId="0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3" fontId="4" fillId="4" borderId="0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center" vertical="center"/>
    </xf>
    <xf numFmtId="3" fontId="4" fillId="5" borderId="6" xfId="0" applyNumberFormat="1" applyFont="1" applyFill="1" applyBorder="1" applyAlignment="1">
      <alignment horizontal="center" vertical="center" wrapText="1"/>
    </xf>
    <xf numFmtId="164" fontId="7" fillId="5" borderId="6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 wrapText="1"/>
    </xf>
    <xf numFmtId="3" fontId="7" fillId="5" borderId="6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4206240</xdr:colOff>
      <xdr:row>0</xdr:row>
      <xdr:rowOff>38100</xdr:rowOff>
    </xdr:from>
    <xdr:to>
      <xdr:col>3</xdr:col>
      <xdr:colOff>228600</xdr:colOff>
      <xdr:row>1</xdr:row>
      <xdr:rowOff>0</xdr:rowOff>
    </xdr:to>
    <xdr:sp macro="" textlink="">
      <xdr:nvSpPr>
        <xdr:cNvPr id="2" name="Стрелка вниз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06240" y="38100"/>
          <a:ext cx="1965960" cy="685800"/>
        </a:xfrm>
        <a:prstGeom prst="down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 2015 -  </a:t>
          </a:r>
          <a:r>
            <a:rPr lang="en-US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3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кв. 2022г. было опубликовано лотов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8</xdr:col>
      <xdr:colOff>38100</xdr:colOff>
      <xdr:row>0</xdr:row>
      <xdr:rowOff>30480</xdr:rowOff>
    </xdr:from>
    <xdr:to>
      <xdr:col>11</xdr:col>
      <xdr:colOff>274320</xdr:colOff>
      <xdr:row>1</xdr:row>
      <xdr:rowOff>0</xdr:rowOff>
    </xdr:to>
    <xdr:sp macro="" textlink="">
      <xdr:nvSpPr>
        <xdr:cNvPr id="3" name="Стрелка вниз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090660" y="30480"/>
          <a:ext cx="2225040" cy="845820"/>
        </a:xfrm>
        <a:prstGeom prst="down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 2015 - </a:t>
          </a:r>
          <a:r>
            <a:rPr lang="en-US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3</a:t>
          </a:r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 кв. 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2022 г кол-во участников в торгах на площадке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</xdr:col>
      <xdr:colOff>83820</xdr:colOff>
      <xdr:row>0</xdr:row>
      <xdr:rowOff>22860</xdr:rowOff>
    </xdr:from>
    <xdr:to>
      <xdr:col>7</xdr:col>
      <xdr:colOff>182880</xdr:colOff>
      <xdr:row>1</xdr:row>
      <xdr:rowOff>8283</xdr:rowOff>
    </xdr:to>
    <xdr:sp macro="" textlink="">
      <xdr:nvSpPr>
        <xdr:cNvPr id="4" name="Стрелка вни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506733" y="22860"/>
          <a:ext cx="1631343" cy="1144988"/>
        </a:xfrm>
        <a:prstGeom prst="downArrow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 2015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- </a:t>
          </a:r>
          <a:r>
            <a:rPr lang="en-US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3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кв. 2022 г. общая стоимость реализованного имущества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12</xdr:col>
      <xdr:colOff>219222</xdr:colOff>
      <xdr:row>0</xdr:row>
      <xdr:rowOff>22859</xdr:rowOff>
    </xdr:from>
    <xdr:to>
      <xdr:col>15</xdr:col>
      <xdr:colOff>146539</xdr:colOff>
      <xdr:row>1</xdr:row>
      <xdr:rowOff>222</xdr:rowOff>
    </xdr:to>
    <xdr:sp macro="" textlink="">
      <xdr:nvSpPr>
        <xdr:cNvPr id="5" name="Стрелка вниз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114357" y="22859"/>
          <a:ext cx="1634490" cy="966498"/>
        </a:xfrm>
        <a:prstGeom prst="downArrow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2015 - </a:t>
          </a:r>
          <a:r>
            <a:rPr lang="en-US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3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кв. 2022 г. кол-во лотов по торгам, признанным состоявшимися: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17</xdr:col>
      <xdr:colOff>0</xdr:colOff>
      <xdr:row>0</xdr:row>
      <xdr:rowOff>7619</xdr:rowOff>
    </xdr:from>
    <xdr:to>
      <xdr:col>20</xdr:col>
      <xdr:colOff>15240</xdr:colOff>
      <xdr:row>0</xdr:row>
      <xdr:rowOff>1151282</xdr:rowOff>
    </xdr:to>
    <xdr:sp macro="" textlink="">
      <xdr:nvSpPr>
        <xdr:cNvPr id="8" name="Стрелка вниз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4966674" y="7619"/>
          <a:ext cx="1025718" cy="1143663"/>
        </a:xfrm>
        <a:prstGeom prst="down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 2015 - </a:t>
          </a:r>
          <a:r>
            <a:rPr lang="en-US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3</a:t>
          </a:r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 кв. 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2022 г. сумма всех баллов: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c%20ETP%20(2022_III)%20v2%20-%20&#1086;&#1073;&#1088;&#1072;&#1073;&#1086;&#1090;&#1082;&#1072;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е цены (2)"/>
      <sheetName val="Стоимость реализованного (2 (5)"/>
      <sheetName val="Стоимость реализованного (2 (4)"/>
      <sheetName val="Стоимость реализованного (2 (3)"/>
      <sheetName val="Стоимость реализованного (2)"/>
      <sheetName val="Кол-во лотов в сост-ся торг (3)"/>
      <sheetName val="Кол-во лотов в сост-ся торг (2)"/>
      <sheetName val="Кол-во участников (3)"/>
      <sheetName val="Кол-во участников (2)"/>
      <sheetName val="Кол-во опубликованных с ЭТП (3)"/>
      <sheetName val="Кол-во опубликованных с ЭТП (2)"/>
      <sheetName val="Кол-во опубликованных с ЭТП"/>
      <sheetName val="По типам"/>
      <sheetName val="Кол-во участников"/>
      <sheetName val="Нач. цена имущества"/>
      <sheetName val="Нач. цена по состоявшимся"/>
      <sheetName val="Кол-во лотов в сост-ся торгах"/>
      <sheetName val="Кол-во лотов в несост-ся торг"/>
      <sheetName val="Изменение цены"/>
      <sheetName val="Стоимость реализованног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Ru-Trade24</v>
          </cell>
          <cell r="B2">
            <v>5</v>
          </cell>
          <cell r="C2">
            <v>2</v>
          </cell>
          <cell r="M2">
            <v>44</v>
          </cell>
          <cell r="N2">
            <v>193</v>
          </cell>
          <cell r="O2">
            <v>219</v>
          </cell>
          <cell r="P2">
            <v>304</v>
          </cell>
          <cell r="Q2">
            <v>210</v>
          </cell>
          <cell r="R2">
            <v>340</v>
          </cell>
          <cell r="S2">
            <v>417</v>
          </cell>
          <cell r="T2">
            <v>283</v>
          </cell>
          <cell r="U2">
            <v>455</v>
          </cell>
          <cell r="V2">
            <v>423</v>
          </cell>
          <cell r="W2">
            <v>345</v>
          </cell>
          <cell r="X2">
            <v>458</v>
          </cell>
          <cell r="Y2">
            <v>440</v>
          </cell>
          <cell r="Z2">
            <v>555</v>
          </cell>
          <cell r="AA2">
            <v>448</v>
          </cell>
          <cell r="AB2">
            <v>813</v>
          </cell>
          <cell r="AC2">
            <v>728</v>
          </cell>
          <cell r="AD2">
            <v>608</v>
          </cell>
          <cell r="AE2">
            <v>570</v>
          </cell>
          <cell r="AF2">
            <v>693</v>
          </cell>
          <cell r="AH2">
            <v>1871</v>
          </cell>
          <cell r="AI2">
            <v>8553</v>
          </cell>
        </row>
        <row r="3">
          <cell r="A3" t="str">
            <v>АИСТ</v>
          </cell>
          <cell r="B3">
            <v>131</v>
          </cell>
          <cell r="C3">
            <v>151</v>
          </cell>
          <cell r="D3">
            <v>151</v>
          </cell>
          <cell r="E3">
            <v>9</v>
          </cell>
          <cell r="H3">
            <v>48</v>
          </cell>
          <cell r="I3">
            <v>183</v>
          </cell>
          <cell r="J3">
            <v>136</v>
          </cell>
          <cell r="K3">
            <v>94</v>
          </cell>
          <cell r="L3">
            <v>39</v>
          </cell>
          <cell r="M3">
            <v>42</v>
          </cell>
          <cell r="N3">
            <v>39</v>
          </cell>
          <cell r="O3">
            <v>7</v>
          </cell>
          <cell r="P3">
            <v>16</v>
          </cell>
          <cell r="Q3">
            <v>26</v>
          </cell>
          <cell r="R3">
            <v>29</v>
          </cell>
          <cell r="S3">
            <v>22</v>
          </cell>
          <cell r="T3">
            <v>13</v>
          </cell>
          <cell r="U3">
            <v>18</v>
          </cell>
          <cell r="V3">
            <v>14</v>
          </cell>
          <cell r="W3">
            <v>38</v>
          </cell>
          <cell r="X3">
            <v>38</v>
          </cell>
          <cell r="Y3">
            <v>79</v>
          </cell>
          <cell r="Z3">
            <v>4</v>
          </cell>
          <cell r="AA3">
            <v>3</v>
          </cell>
          <cell r="AH3">
            <v>0</v>
          </cell>
          <cell r="AI3">
            <v>1330</v>
          </cell>
        </row>
        <row r="4">
          <cell r="A4" t="str">
            <v>Арбитат</v>
          </cell>
          <cell r="B4">
            <v>134</v>
          </cell>
          <cell r="C4">
            <v>273</v>
          </cell>
          <cell r="D4">
            <v>374</v>
          </cell>
          <cell r="E4">
            <v>259</v>
          </cell>
          <cell r="F4">
            <v>235</v>
          </cell>
          <cell r="G4">
            <v>195</v>
          </cell>
          <cell r="H4">
            <v>292</v>
          </cell>
          <cell r="I4">
            <v>271</v>
          </cell>
          <cell r="J4">
            <v>338</v>
          </cell>
          <cell r="K4">
            <v>378</v>
          </cell>
          <cell r="L4">
            <v>319</v>
          </cell>
          <cell r="M4">
            <v>1273</v>
          </cell>
          <cell r="N4">
            <v>229</v>
          </cell>
          <cell r="O4">
            <v>368</v>
          </cell>
          <cell r="P4">
            <v>472</v>
          </cell>
          <cell r="Q4">
            <v>303</v>
          </cell>
          <cell r="R4">
            <v>364</v>
          </cell>
          <cell r="S4">
            <v>178</v>
          </cell>
          <cell r="T4">
            <v>269</v>
          </cell>
          <cell r="U4">
            <v>363</v>
          </cell>
          <cell r="V4">
            <v>502</v>
          </cell>
          <cell r="W4">
            <v>1168</v>
          </cell>
          <cell r="X4">
            <v>826</v>
          </cell>
          <cell r="Y4">
            <v>396</v>
          </cell>
          <cell r="Z4">
            <v>345</v>
          </cell>
          <cell r="AA4">
            <v>321</v>
          </cell>
          <cell r="AB4">
            <v>408</v>
          </cell>
          <cell r="AC4">
            <v>472</v>
          </cell>
          <cell r="AD4">
            <v>319</v>
          </cell>
          <cell r="AE4">
            <v>337</v>
          </cell>
          <cell r="AF4">
            <v>361</v>
          </cell>
          <cell r="AH4">
            <v>1017</v>
          </cell>
          <cell r="AI4">
            <v>12342</v>
          </cell>
        </row>
        <row r="5">
          <cell r="A5" t="str">
            <v>АрбиТрейд</v>
          </cell>
          <cell r="B5">
            <v>2</v>
          </cell>
          <cell r="C5">
            <v>2</v>
          </cell>
          <cell r="AH5">
            <v>0</v>
          </cell>
          <cell r="AI5">
            <v>4</v>
          </cell>
        </row>
        <row r="6">
          <cell r="A6" t="str">
            <v>Аукционы Сибири</v>
          </cell>
          <cell r="B6">
            <v>1078</v>
          </cell>
          <cell r="C6">
            <v>1115</v>
          </cell>
          <cell r="D6">
            <v>1253</v>
          </cell>
          <cell r="E6">
            <v>1603</v>
          </cell>
          <cell r="F6">
            <v>1020</v>
          </cell>
          <cell r="G6">
            <v>917</v>
          </cell>
          <cell r="H6">
            <v>883</v>
          </cell>
          <cell r="I6">
            <v>751</v>
          </cell>
          <cell r="J6">
            <v>588</v>
          </cell>
          <cell r="K6">
            <v>696</v>
          </cell>
          <cell r="L6">
            <v>1217</v>
          </cell>
          <cell r="M6">
            <v>1747</v>
          </cell>
          <cell r="N6">
            <v>1063</v>
          </cell>
          <cell r="O6">
            <v>1290</v>
          </cell>
          <cell r="P6">
            <v>1044</v>
          </cell>
          <cell r="Q6">
            <v>1077</v>
          </cell>
          <cell r="R6">
            <v>775</v>
          </cell>
          <cell r="S6">
            <v>880</v>
          </cell>
          <cell r="T6">
            <v>723</v>
          </cell>
          <cell r="U6">
            <v>663</v>
          </cell>
          <cell r="V6">
            <v>675</v>
          </cell>
          <cell r="W6">
            <v>456</v>
          </cell>
          <cell r="X6">
            <v>784</v>
          </cell>
          <cell r="Y6">
            <v>540</v>
          </cell>
          <cell r="Z6">
            <v>317</v>
          </cell>
          <cell r="AA6">
            <v>485</v>
          </cell>
          <cell r="AB6">
            <v>509</v>
          </cell>
          <cell r="AC6">
            <v>515</v>
          </cell>
          <cell r="AD6">
            <v>397</v>
          </cell>
          <cell r="AE6">
            <v>520</v>
          </cell>
          <cell r="AF6">
            <v>563</v>
          </cell>
          <cell r="AH6">
            <v>1480</v>
          </cell>
          <cell r="AI6">
            <v>26144</v>
          </cell>
        </row>
        <row r="7">
          <cell r="A7" t="str">
            <v>Банкротство РТ</v>
          </cell>
          <cell r="E7">
            <v>2</v>
          </cell>
          <cell r="F7">
            <v>14</v>
          </cell>
          <cell r="G7">
            <v>22</v>
          </cell>
          <cell r="H7">
            <v>31</v>
          </cell>
          <cell r="I7">
            <v>68</v>
          </cell>
          <cell r="J7">
            <v>20</v>
          </cell>
          <cell r="K7">
            <v>8</v>
          </cell>
          <cell r="L7">
            <v>22</v>
          </cell>
          <cell r="M7">
            <v>43</v>
          </cell>
          <cell r="N7">
            <v>34</v>
          </cell>
          <cell r="O7">
            <v>23</v>
          </cell>
          <cell r="P7">
            <v>28</v>
          </cell>
          <cell r="Q7">
            <v>10</v>
          </cell>
          <cell r="R7">
            <v>5</v>
          </cell>
          <cell r="S7">
            <v>7</v>
          </cell>
          <cell r="T7">
            <v>10</v>
          </cell>
          <cell r="U7">
            <v>9</v>
          </cell>
          <cell r="V7">
            <v>8</v>
          </cell>
          <cell r="W7">
            <v>12</v>
          </cell>
          <cell r="X7">
            <v>9</v>
          </cell>
          <cell r="Y7">
            <v>7</v>
          </cell>
          <cell r="Z7">
            <v>61</v>
          </cell>
          <cell r="AA7">
            <v>28</v>
          </cell>
          <cell r="AB7">
            <v>9</v>
          </cell>
          <cell r="AC7">
            <v>3</v>
          </cell>
          <cell r="AH7">
            <v>0</v>
          </cell>
          <cell r="AI7">
            <v>493</v>
          </cell>
        </row>
        <row r="8">
          <cell r="A8" t="str">
            <v>Всероссийская Электронная Торговая Площадка</v>
          </cell>
          <cell r="B8">
            <v>443</v>
          </cell>
          <cell r="C8">
            <v>120</v>
          </cell>
          <cell r="D8">
            <v>271</v>
          </cell>
          <cell r="E8">
            <v>131</v>
          </cell>
          <cell r="F8">
            <v>90</v>
          </cell>
          <cell r="G8">
            <v>207</v>
          </cell>
          <cell r="H8">
            <v>389</v>
          </cell>
          <cell r="I8">
            <v>546</v>
          </cell>
          <cell r="J8">
            <v>525</v>
          </cell>
          <cell r="K8">
            <v>1235</v>
          </cell>
          <cell r="L8">
            <v>602</v>
          </cell>
          <cell r="M8">
            <v>982</v>
          </cell>
          <cell r="N8">
            <v>734</v>
          </cell>
          <cell r="O8">
            <v>629</v>
          </cell>
          <cell r="P8">
            <v>618</v>
          </cell>
          <cell r="Q8">
            <v>562</v>
          </cell>
          <cell r="R8">
            <v>792</v>
          </cell>
          <cell r="S8">
            <v>824</v>
          </cell>
          <cell r="T8">
            <v>944</v>
          </cell>
          <cell r="U8">
            <v>662</v>
          </cell>
          <cell r="V8">
            <v>567</v>
          </cell>
          <cell r="W8">
            <v>589</v>
          </cell>
          <cell r="X8">
            <v>903</v>
          </cell>
          <cell r="Y8">
            <v>815</v>
          </cell>
          <cell r="Z8">
            <v>756</v>
          </cell>
          <cell r="AA8">
            <v>665</v>
          </cell>
          <cell r="AB8">
            <v>935</v>
          </cell>
          <cell r="AC8">
            <v>777</v>
          </cell>
          <cell r="AD8">
            <v>732</v>
          </cell>
          <cell r="AE8">
            <v>994</v>
          </cell>
          <cell r="AF8">
            <v>823</v>
          </cell>
          <cell r="AH8">
            <v>2549</v>
          </cell>
          <cell r="AI8">
            <v>19862</v>
          </cell>
        </row>
        <row r="9">
          <cell r="A9" t="str">
            <v>МФБ</v>
          </cell>
          <cell r="B9">
            <v>178</v>
          </cell>
          <cell r="C9">
            <v>202</v>
          </cell>
          <cell r="D9">
            <v>57</v>
          </cell>
          <cell r="E9">
            <v>54</v>
          </cell>
          <cell r="AH9">
            <v>0</v>
          </cell>
          <cell r="AI9">
            <v>491</v>
          </cell>
        </row>
        <row r="10">
          <cell r="A10" t="str">
            <v>Открытая торговая площадка</v>
          </cell>
          <cell r="B10">
            <v>2</v>
          </cell>
          <cell r="C10">
            <v>60</v>
          </cell>
          <cell r="D10">
            <v>28</v>
          </cell>
          <cell r="E10">
            <v>2</v>
          </cell>
          <cell r="F10">
            <v>30</v>
          </cell>
          <cell r="G10">
            <v>26</v>
          </cell>
          <cell r="H10">
            <v>14</v>
          </cell>
          <cell r="AH10">
            <v>0</v>
          </cell>
          <cell r="AI10">
            <v>162</v>
          </cell>
        </row>
        <row r="11">
          <cell r="A11" t="str">
            <v>ПТП-Центр</v>
          </cell>
          <cell r="B11">
            <v>88</v>
          </cell>
          <cell r="C11">
            <v>49</v>
          </cell>
          <cell r="D11">
            <v>48</v>
          </cell>
          <cell r="E11">
            <v>106</v>
          </cell>
          <cell r="F11">
            <v>66</v>
          </cell>
          <cell r="G11">
            <v>45</v>
          </cell>
          <cell r="H11">
            <v>245</v>
          </cell>
          <cell r="I11">
            <v>160</v>
          </cell>
          <cell r="J11">
            <v>82</v>
          </cell>
          <cell r="K11">
            <v>106</v>
          </cell>
          <cell r="L11">
            <v>110</v>
          </cell>
          <cell r="M11">
            <v>164</v>
          </cell>
          <cell r="N11">
            <v>158</v>
          </cell>
          <cell r="O11">
            <v>244</v>
          </cell>
          <cell r="P11">
            <v>311</v>
          </cell>
          <cell r="Q11">
            <v>331</v>
          </cell>
          <cell r="R11">
            <v>324</v>
          </cell>
          <cell r="S11">
            <v>235</v>
          </cell>
          <cell r="T11">
            <v>260</v>
          </cell>
          <cell r="U11">
            <v>258</v>
          </cell>
          <cell r="V11">
            <v>284</v>
          </cell>
          <cell r="W11">
            <v>244</v>
          </cell>
          <cell r="X11">
            <v>445</v>
          </cell>
          <cell r="Y11">
            <v>406</v>
          </cell>
          <cell r="Z11">
            <v>455</v>
          </cell>
          <cell r="AA11">
            <v>348</v>
          </cell>
          <cell r="AB11">
            <v>367</v>
          </cell>
          <cell r="AC11">
            <v>412</v>
          </cell>
          <cell r="AD11">
            <v>322</v>
          </cell>
          <cell r="AE11">
            <v>257</v>
          </cell>
          <cell r="AF11">
            <v>324</v>
          </cell>
          <cell r="AH11">
            <v>903</v>
          </cell>
          <cell r="AI11">
            <v>7254</v>
          </cell>
        </row>
        <row r="12">
          <cell r="A12" t="str">
            <v>Сибирская торговая площадка</v>
          </cell>
          <cell r="B12">
            <v>374</v>
          </cell>
          <cell r="C12">
            <v>390</v>
          </cell>
          <cell r="D12">
            <v>661</v>
          </cell>
          <cell r="E12">
            <v>438</v>
          </cell>
          <cell r="F12">
            <v>405</v>
          </cell>
          <cell r="G12">
            <v>331</v>
          </cell>
          <cell r="H12">
            <v>365</v>
          </cell>
          <cell r="I12">
            <v>697</v>
          </cell>
          <cell r="J12">
            <v>600</v>
          </cell>
          <cell r="K12">
            <v>661</v>
          </cell>
          <cell r="L12">
            <v>1029</v>
          </cell>
          <cell r="M12">
            <v>687</v>
          </cell>
          <cell r="N12">
            <v>583</v>
          </cell>
          <cell r="O12">
            <v>402</v>
          </cell>
          <cell r="P12">
            <v>496</v>
          </cell>
          <cell r="Q12">
            <v>454</v>
          </cell>
          <cell r="R12">
            <v>420</v>
          </cell>
          <cell r="S12">
            <v>452</v>
          </cell>
          <cell r="T12">
            <v>593</v>
          </cell>
          <cell r="U12">
            <v>541</v>
          </cell>
          <cell r="V12">
            <v>267</v>
          </cell>
          <cell r="W12">
            <v>277</v>
          </cell>
          <cell r="X12">
            <v>236</v>
          </cell>
          <cell r="Y12">
            <v>181</v>
          </cell>
          <cell r="Z12">
            <v>216</v>
          </cell>
          <cell r="AA12">
            <v>218</v>
          </cell>
          <cell r="AB12">
            <v>220</v>
          </cell>
          <cell r="AC12">
            <v>141</v>
          </cell>
          <cell r="AD12">
            <v>139</v>
          </cell>
          <cell r="AE12">
            <v>180</v>
          </cell>
          <cell r="AF12">
            <v>174</v>
          </cell>
          <cell r="AH12">
            <v>493</v>
          </cell>
          <cell r="AI12">
            <v>12828</v>
          </cell>
        </row>
        <row r="13">
          <cell r="A13" t="str">
            <v>Сибирская электронная площадка</v>
          </cell>
          <cell r="E13">
            <v>4</v>
          </cell>
          <cell r="F13">
            <v>5</v>
          </cell>
          <cell r="H13">
            <v>22</v>
          </cell>
          <cell r="I13">
            <v>18</v>
          </cell>
          <cell r="J13">
            <v>1</v>
          </cell>
          <cell r="AH13">
            <v>0</v>
          </cell>
          <cell r="AI13">
            <v>50</v>
          </cell>
        </row>
        <row r="14">
          <cell r="A14" t="str">
            <v>ЭТП Агенда"</v>
          </cell>
          <cell r="C14">
            <v>89</v>
          </cell>
          <cell r="D14">
            <v>10</v>
          </cell>
          <cell r="E14">
            <v>8</v>
          </cell>
          <cell r="F14">
            <v>18</v>
          </cell>
          <cell r="G14">
            <v>23</v>
          </cell>
          <cell r="H14">
            <v>109</v>
          </cell>
          <cell r="I14">
            <v>594</v>
          </cell>
          <cell r="J14">
            <v>53</v>
          </cell>
          <cell r="AH14">
            <v>0</v>
          </cell>
          <cell r="AI14">
            <v>904</v>
          </cell>
        </row>
        <row r="15">
          <cell r="A15" t="str">
            <v>ЭТС24</v>
          </cell>
          <cell r="B15">
            <v>6</v>
          </cell>
          <cell r="C15">
            <v>7</v>
          </cell>
          <cell r="D15">
            <v>7</v>
          </cell>
          <cell r="F15">
            <v>2</v>
          </cell>
          <cell r="G15">
            <v>2</v>
          </cell>
          <cell r="AH15">
            <v>0</v>
          </cell>
          <cell r="AI15">
            <v>24</v>
          </cell>
        </row>
        <row r="16">
          <cell r="A16" t="str">
            <v>«Property Trade»</v>
          </cell>
          <cell r="B16">
            <v>10</v>
          </cell>
          <cell r="C16">
            <v>24</v>
          </cell>
          <cell r="D16">
            <v>117</v>
          </cell>
          <cell r="E16">
            <v>95</v>
          </cell>
          <cell r="F16">
            <v>62</v>
          </cell>
          <cell r="G16">
            <v>34</v>
          </cell>
          <cell r="H16">
            <v>56</v>
          </cell>
          <cell r="I16">
            <v>35</v>
          </cell>
          <cell r="J16">
            <v>28</v>
          </cell>
          <cell r="K16">
            <v>42</v>
          </cell>
          <cell r="L16">
            <v>50</v>
          </cell>
          <cell r="M16">
            <v>39</v>
          </cell>
          <cell r="N16">
            <v>17</v>
          </cell>
          <cell r="O16">
            <v>44</v>
          </cell>
          <cell r="P16">
            <v>26</v>
          </cell>
          <cell r="Q16">
            <v>51</v>
          </cell>
          <cell r="R16">
            <v>64</v>
          </cell>
          <cell r="S16">
            <v>38</v>
          </cell>
          <cell r="T16">
            <v>36</v>
          </cell>
          <cell r="U16">
            <v>18</v>
          </cell>
          <cell r="V16">
            <v>53</v>
          </cell>
          <cell r="W16">
            <v>37</v>
          </cell>
          <cell r="X16">
            <v>31</v>
          </cell>
          <cell r="Y16">
            <v>153</v>
          </cell>
          <cell r="Z16">
            <v>124</v>
          </cell>
          <cell r="AA16">
            <v>78</v>
          </cell>
          <cell r="AB16">
            <v>18</v>
          </cell>
          <cell r="AC16">
            <v>7</v>
          </cell>
          <cell r="AD16">
            <v>7</v>
          </cell>
          <cell r="AE16">
            <v>8</v>
          </cell>
          <cell r="AF16">
            <v>4</v>
          </cell>
          <cell r="AH16">
            <v>19</v>
          </cell>
          <cell r="AI16">
            <v>1406</v>
          </cell>
        </row>
        <row r="17">
          <cell r="A17" t="str">
            <v>«RUSSIA OnLine»</v>
          </cell>
          <cell r="B17">
            <v>281</v>
          </cell>
          <cell r="C17">
            <v>76</v>
          </cell>
          <cell r="D17">
            <v>50</v>
          </cell>
          <cell r="E17">
            <v>12</v>
          </cell>
          <cell r="F17">
            <v>9</v>
          </cell>
          <cell r="G17">
            <v>419</v>
          </cell>
          <cell r="H17">
            <v>524</v>
          </cell>
          <cell r="I17">
            <v>464</v>
          </cell>
          <cell r="J17">
            <v>421</v>
          </cell>
          <cell r="K17">
            <v>359</v>
          </cell>
          <cell r="L17">
            <v>553</v>
          </cell>
          <cell r="M17">
            <v>499</v>
          </cell>
          <cell r="N17">
            <v>347</v>
          </cell>
          <cell r="O17">
            <v>714</v>
          </cell>
          <cell r="P17">
            <v>979</v>
          </cell>
          <cell r="Q17">
            <v>850</v>
          </cell>
          <cell r="R17">
            <v>839</v>
          </cell>
          <cell r="S17">
            <v>498</v>
          </cell>
          <cell r="T17">
            <v>706</v>
          </cell>
          <cell r="U17">
            <v>731</v>
          </cell>
          <cell r="V17">
            <v>1034</v>
          </cell>
          <cell r="W17">
            <v>1408</v>
          </cell>
          <cell r="X17">
            <v>1088</v>
          </cell>
          <cell r="Y17">
            <v>1070</v>
          </cell>
          <cell r="Z17">
            <v>1356</v>
          </cell>
          <cell r="AA17">
            <v>1485</v>
          </cell>
          <cell r="AB17">
            <v>1021</v>
          </cell>
          <cell r="AC17">
            <v>883</v>
          </cell>
          <cell r="AD17">
            <v>755</v>
          </cell>
          <cell r="AE17">
            <v>713</v>
          </cell>
          <cell r="AF17">
            <v>699</v>
          </cell>
          <cell r="AH17">
            <v>2167</v>
          </cell>
          <cell r="AI17">
            <v>20843</v>
          </cell>
        </row>
        <row r="18">
          <cell r="A18" t="str">
            <v>«Новые информационные сервисы»</v>
          </cell>
          <cell r="B18">
            <v>734</v>
          </cell>
          <cell r="C18">
            <v>869</v>
          </cell>
          <cell r="D18">
            <v>706</v>
          </cell>
          <cell r="E18">
            <v>563</v>
          </cell>
          <cell r="F18">
            <v>1128</v>
          </cell>
          <cell r="G18">
            <v>586</v>
          </cell>
          <cell r="H18">
            <v>866</v>
          </cell>
          <cell r="I18">
            <v>1039</v>
          </cell>
          <cell r="J18">
            <v>1011</v>
          </cell>
          <cell r="K18">
            <v>1406</v>
          </cell>
          <cell r="L18">
            <v>2271</v>
          </cell>
          <cell r="M18">
            <v>1704</v>
          </cell>
          <cell r="N18">
            <v>1896</v>
          </cell>
          <cell r="O18">
            <v>3501</v>
          </cell>
          <cell r="P18">
            <v>3766</v>
          </cell>
          <cell r="Q18">
            <v>3294</v>
          </cell>
          <cell r="R18">
            <v>2502</v>
          </cell>
          <cell r="S18">
            <v>2991</v>
          </cell>
          <cell r="T18">
            <v>3716</v>
          </cell>
          <cell r="U18">
            <v>3863</v>
          </cell>
          <cell r="V18">
            <v>3270</v>
          </cell>
          <cell r="W18">
            <v>2362</v>
          </cell>
          <cell r="X18">
            <v>3722</v>
          </cell>
          <cell r="Y18">
            <v>3631</v>
          </cell>
          <cell r="Z18">
            <v>2872</v>
          </cell>
          <cell r="AA18">
            <v>2784</v>
          </cell>
          <cell r="AB18">
            <v>6695</v>
          </cell>
          <cell r="AC18">
            <v>4184</v>
          </cell>
          <cell r="AD18">
            <v>2591</v>
          </cell>
          <cell r="AE18">
            <v>3524</v>
          </cell>
          <cell r="AF18">
            <v>3763</v>
          </cell>
          <cell r="AH18">
            <v>9878</v>
          </cell>
          <cell r="AI18">
            <v>77810</v>
          </cell>
        </row>
        <row r="19">
          <cell r="A19" t="str">
            <v>«Региональная Торговая площадка»</v>
          </cell>
          <cell r="B19">
            <v>93</v>
          </cell>
          <cell r="C19">
            <v>283</v>
          </cell>
          <cell r="D19">
            <v>195</v>
          </cell>
          <cell r="E19">
            <v>508</v>
          </cell>
          <cell r="F19">
            <v>413</v>
          </cell>
          <cell r="G19">
            <v>697</v>
          </cell>
          <cell r="H19">
            <v>594</v>
          </cell>
          <cell r="I19">
            <v>648</v>
          </cell>
          <cell r="J19">
            <v>453</v>
          </cell>
          <cell r="K19">
            <v>529</v>
          </cell>
          <cell r="L19">
            <v>639</v>
          </cell>
          <cell r="M19">
            <v>420</v>
          </cell>
          <cell r="N19">
            <v>437</v>
          </cell>
          <cell r="O19">
            <v>337</v>
          </cell>
          <cell r="P19">
            <v>429</v>
          </cell>
          <cell r="Q19">
            <v>408</v>
          </cell>
          <cell r="R19">
            <v>446</v>
          </cell>
          <cell r="S19">
            <v>538</v>
          </cell>
          <cell r="T19">
            <v>486</v>
          </cell>
          <cell r="U19">
            <v>530</v>
          </cell>
          <cell r="V19">
            <v>534</v>
          </cell>
          <cell r="W19">
            <v>951</v>
          </cell>
          <cell r="X19">
            <v>1263</v>
          </cell>
          <cell r="Y19">
            <v>1130</v>
          </cell>
          <cell r="Z19">
            <v>558</v>
          </cell>
          <cell r="AA19">
            <v>848</v>
          </cell>
          <cell r="AB19">
            <v>867</v>
          </cell>
          <cell r="AC19">
            <v>538</v>
          </cell>
          <cell r="AD19">
            <v>573</v>
          </cell>
          <cell r="AE19">
            <v>529</v>
          </cell>
          <cell r="AF19">
            <v>555</v>
          </cell>
          <cell r="AH19">
            <v>1657</v>
          </cell>
          <cell r="AI19">
            <v>17429</v>
          </cell>
        </row>
        <row r="20">
          <cell r="A20" t="str">
            <v>«Системы ЭЛектронных Торгов»</v>
          </cell>
          <cell r="B20">
            <v>186</v>
          </cell>
          <cell r="D20">
            <v>203</v>
          </cell>
          <cell r="E20">
            <v>415</v>
          </cell>
          <cell r="F20">
            <v>120</v>
          </cell>
          <cell r="G20">
            <v>618</v>
          </cell>
          <cell r="H20">
            <v>794</v>
          </cell>
          <cell r="I20">
            <v>743</v>
          </cell>
          <cell r="J20">
            <v>398</v>
          </cell>
          <cell r="K20">
            <v>374</v>
          </cell>
          <cell r="L20">
            <v>332</v>
          </cell>
          <cell r="M20">
            <v>332</v>
          </cell>
          <cell r="N20">
            <v>408</v>
          </cell>
          <cell r="O20">
            <v>986</v>
          </cell>
          <cell r="P20">
            <v>345</v>
          </cell>
          <cell r="Q20">
            <v>340</v>
          </cell>
          <cell r="R20">
            <v>285</v>
          </cell>
          <cell r="S20">
            <v>392</v>
          </cell>
          <cell r="T20">
            <v>391</v>
          </cell>
          <cell r="U20">
            <v>230</v>
          </cell>
          <cell r="V20">
            <v>202</v>
          </cell>
          <cell r="W20">
            <v>93</v>
          </cell>
          <cell r="X20">
            <v>327</v>
          </cell>
          <cell r="Y20">
            <v>252</v>
          </cell>
          <cell r="Z20">
            <v>169</v>
          </cell>
          <cell r="AA20">
            <v>147</v>
          </cell>
          <cell r="AB20">
            <v>106</v>
          </cell>
          <cell r="AC20">
            <v>66</v>
          </cell>
          <cell r="AD20">
            <v>67</v>
          </cell>
          <cell r="AE20">
            <v>89</v>
          </cell>
          <cell r="AF20">
            <v>62</v>
          </cell>
          <cell r="AH20">
            <v>218</v>
          </cell>
          <cell r="AI20">
            <v>9472</v>
          </cell>
        </row>
        <row r="21">
          <cell r="A21" t="str">
            <v>«ТЕНДЕР ГАРАНТ»</v>
          </cell>
          <cell r="B21">
            <v>21</v>
          </cell>
          <cell r="C21">
            <v>44</v>
          </cell>
          <cell r="D21">
            <v>103</v>
          </cell>
          <cell r="E21">
            <v>55</v>
          </cell>
          <cell r="F21">
            <v>10</v>
          </cell>
          <cell r="G21">
            <v>15</v>
          </cell>
          <cell r="H21">
            <v>82</v>
          </cell>
          <cell r="I21">
            <v>65</v>
          </cell>
          <cell r="J21">
            <v>88</v>
          </cell>
          <cell r="K21">
            <v>93</v>
          </cell>
          <cell r="L21">
            <v>82</v>
          </cell>
          <cell r="M21">
            <v>82</v>
          </cell>
          <cell r="N21">
            <v>69</v>
          </cell>
          <cell r="O21">
            <v>69</v>
          </cell>
          <cell r="P21">
            <v>91</v>
          </cell>
          <cell r="Q21">
            <v>88</v>
          </cell>
          <cell r="R21">
            <v>79</v>
          </cell>
          <cell r="S21">
            <v>92</v>
          </cell>
          <cell r="T21">
            <v>138</v>
          </cell>
          <cell r="U21">
            <v>223</v>
          </cell>
          <cell r="X21">
            <v>68</v>
          </cell>
          <cell r="Y21">
            <v>56</v>
          </cell>
          <cell r="Z21">
            <v>84</v>
          </cell>
          <cell r="AA21">
            <v>86</v>
          </cell>
          <cell r="AB21">
            <v>127</v>
          </cell>
          <cell r="AC21">
            <v>121</v>
          </cell>
          <cell r="AD21">
            <v>71</v>
          </cell>
          <cell r="AE21">
            <v>49</v>
          </cell>
          <cell r="AF21">
            <v>211</v>
          </cell>
          <cell r="AH21">
            <v>331</v>
          </cell>
          <cell r="AI21">
            <v>2462</v>
          </cell>
        </row>
        <row r="22">
          <cell r="A22" t="str">
            <v>«Электронная площадка «Вердиктъ»</v>
          </cell>
          <cell r="B22">
            <v>494</v>
          </cell>
          <cell r="C22">
            <v>354</v>
          </cell>
          <cell r="D22">
            <v>370</v>
          </cell>
          <cell r="E22">
            <v>393</v>
          </cell>
          <cell r="F22">
            <v>232</v>
          </cell>
          <cell r="G22">
            <v>510</v>
          </cell>
          <cell r="H22">
            <v>212</v>
          </cell>
          <cell r="I22">
            <v>421</v>
          </cell>
          <cell r="J22">
            <v>185</v>
          </cell>
          <cell r="K22">
            <v>279</v>
          </cell>
          <cell r="L22">
            <v>241</v>
          </cell>
          <cell r="M22">
            <v>274</v>
          </cell>
          <cell r="N22">
            <v>168</v>
          </cell>
          <cell r="O22">
            <v>218</v>
          </cell>
          <cell r="P22">
            <v>185</v>
          </cell>
          <cell r="Q22">
            <v>110</v>
          </cell>
          <cell r="R22">
            <v>96</v>
          </cell>
          <cell r="S22">
            <v>114</v>
          </cell>
          <cell r="T22">
            <v>143</v>
          </cell>
          <cell r="U22">
            <v>143</v>
          </cell>
          <cell r="V22">
            <v>98</v>
          </cell>
          <cell r="W22">
            <v>79</v>
          </cell>
          <cell r="X22">
            <v>144</v>
          </cell>
          <cell r="Y22">
            <v>672</v>
          </cell>
          <cell r="Z22">
            <v>389</v>
          </cell>
          <cell r="AA22">
            <v>458</v>
          </cell>
          <cell r="AB22">
            <v>385</v>
          </cell>
          <cell r="AC22">
            <v>997</v>
          </cell>
          <cell r="AD22">
            <v>326</v>
          </cell>
          <cell r="AE22">
            <v>1019</v>
          </cell>
          <cell r="AF22">
            <v>475</v>
          </cell>
          <cell r="AH22">
            <v>1820</v>
          </cell>
          <cell r="AI22">
            <v>10184</v>
          </cell>
        </row>
        <row r="23">
          <cell r="A23" t="str">
            <v>«Электронная торговая площадка ELECTRO-TORGI.RU»</v>
          </cell>
          <cell r="B23">
            <v>49</v>
          </cell>
          <cell r="C23">
            <v>126</v>
          </cell>
          <cell r="D23">
            <v>134</v>
          </cell>
          <cell r="E23">
            <v>106</v>
          </cell>
          <cell r="F23">
            <v>86</v>
          </cell>
          <cell r="G23">
            <v>69</v>
          </cell>
          <cell r="H23">
            <v>198</v>
          </cell>
          <cell r="I23">
            <v>188</v>
          </cell>
          <cell r="J23">
            <v>311</v>
          </cell>
          <cell r="K23">
            <v>267</v>
          </cell>
          <cell r="L23">
            <v>327</v>
          </cell>
          <cell r="M23">
            <v>320</v>
          </cell>
          <cell r="N23">
            <v>262</v>
          </cell>
          <cell r="O23">
            <v>307</v>
          </cell>
          <cell r="P23">
            <v>313</v>
          </cell>
          <cell r="Q23">
            <v>180</v>
          </cell>
          <cell r="R23">
            <v>602</v>
          </cell>
          <cell r="S23">
            <v>423</v>
          </cell>
          <cell r="T23">
            <v>375</v>
          </cell>
          <cell r="U23">
            <v>295</v>
          </cell>
          <cell r="V23">
            <v>409</v>
          </cell>
          <cell r="W23">
            <v>520</v>
          </cell>
          <cell r="X23">
            <v>631</v>
          </cell>
          <cell r="Y23">
            <v>437</v>
          </cell>
          <cell r="Z23">
            <v>310</v>
          </cell>
          <cell r="AA23">
            <v>443</v>
          </cell>
          <cell r="AB23">
            <v>429</v>
          </cell>
          <cell r="AC23">
            <v>451</v>
          </cell>
          <cell r="AD23">
            <v>483</v>
          </cell>
          <cell r="AE23">
            <v>354</v>
          </cell>
          <cell r="AF23">
            <v>513</v>
          </cell>
          <cell r="AH23">
            <v>1350</v>
          </cell>
          <cell r="AI23">
            <v>9918</v>
          </cell>
        </row>
        <row r="24">
          <cell r="A24" t="str">
            <v>B2B-Center</v>
          </cell>
          <cell r="B24">
            <v>1019</v>
          </cell>
          <cell r="C24">
            <v>1241</v>
          </cell>
          <cell r="D24">
            <v>1183</v>
          </cell>
          <cell r="E24">
            <v>1020</v>
          </cell>
          <cell r="F24">
            <v>454</v>
          </cell>
          <cell r="G24">
            <v>373</v>
          </cell>
          <cell r="H24">
            <v>615</v>
          </cell>
          <cell r="I24">
            <v>867</v>
          </cell>
          <cell r="J24">
            <v>844</v>
          </cell>
          <cell r="K24">
            <v>767</v>
          </cell>
          <cell r="L24">
            <v>552</v>
          </cell>
          <cell r="M24">
            <v>1135</v>
          </cell>
          <cell r="N24">
            <v>982</v>
          </cell>
          <cell r="O24">
            <v>1348</v>
          </cell>
          <cell r="P24">
            <v>1599</v>
          </cell>
          <cell r="Q24">
            <v>653</v>
          </cell>
          <cell r="R24">
            <v>1012</v>
          </cell>
          <cell r="S24">
            <v>762</v>
          </cell>
          <cell r="T24">
            <v>851</v>
          </cell>
          <cell r="U24">
            <v>824</v>
          </cell>
          <cell r="V24">
            <v>840</v>
          </cell>
          <cell r="W24">
            <v>1104</v>
          </cell>
          <cell r="X24">
            <v>945</v>
          </cell>
          <cell r="Y24">
            <v>683</v>
          </cell>
          <cell r="Z24">
            <v>498</v>
          </cell>
          <cell r="AA24">
            <v>795</v>
          </cell>
          <cell r="AB24">
            <v>584</v>
          </cell>
          <cell r="AC24">
            <v>279</v>
          </cell>
          <cell r="AD24">
            <v>270</v>
          </cell>
          <cell r="AE24">
            <v>177</v>
          </cell>
          <cell r="AF24">
            <v>1</v>
          </cell>
          <cell r="AH24">
            <v>448</v>
          </cell>
          <cell r="AI24">
            <v>24277</v>
          </cell>
        </row>
        <row r="25">
          <cell r="A25" t="str">
            <v>KARTOTEKA.RU</v>
          </cell>
          <cell r="B25">
            <v>167</v>
          </cell>
          <cell r="C25">
            <v>177</v>
          </cell>
          <cell r="D25">
            <v>6016</v>
          </cell>
          <cell r="E25">
            <v>82</v>
          </cell>
          <cell r="F25">
            <v>38</v>
          </cell>
          <cell r="G25">
            <v>70</v>
          </cell>
          <cell r="H25">
            <v>19</v>
          </cell>
          <cell r="I25">
            <v>61</v>
          </cell>
          <cell r="J25">
            <v>113</v>
          </cell>
          <cell r="K25">
            <v>206</v>
          </cell>
          <cell r="L25">
            <v>287</v>
          </cell>
          <cell r="M25">
            <v>149</v>
          </cell>
          <cell r="N25">
            <v>137</v>
          </cell>
          <cell r="O25">
            <v>104</v>
          </cell>
          <cell r="P25">
            <v>206</v>
          </cell>
          <cell r="Q25">
            <v>714</v>
          </cell>
          <cell r="R25">
            <v>278</v>
          </cell>
          <cell r="S25">
            <v>136</v>
          </cell>
          <cell r="T25">
            <v>508</v>
          </cell>
          <cell r="U25">
            <v>230</v>
          </cell>
          <cell r="V25">
            <v>267</v>
          </cell>
          <cell r="W25">
            <v>124</v>
          </cell>
          <cell r="X25">
            <v>135</v>
          </cell>
          <cell r="Y25">
            <v>292</v>
          </cell>
          <cell r="Z25">
            <v>126</v>
          </cell>
          <cell r="AA25">
            <v>97</v>
          </cell>
          <cell r="AB25">
            <v>240</v>
          </cell>
          <cell r="AC25">
            <v>175</v>
          </cell>
          <cell r="AD25">
            <v>118</v>
          </cell>
          <cell r="AE25">
            <v>143</v>
          </cell>
          <cell r="AF25">
            <v>145</v>
          </cell>
          <cell r="AH25">
            <v>406</v>
          </cell>
          <cell r="AI25">
            <v>11560</v>
          </cell>
        </row>
        <row r="26">
          <cell r="A26" t="str">
            <v>Tender Technologies</v>
          </cell>
          <cell r="K26">
            <v>3</v>
          </cell>
          <cell r="L26">
            <v>13</v>
          </cell>
          <cell r="M26">
            <v>10</v>
          </cell>
          <cell r="N26">
            <v>9</v>
          </cell>
          <cell r="O26">
            <v>84</v>
          </cell>
          <cell r="P26">
            <v>23</v>
          </cell>
          <cell r="Q26">
            <v>14</v>
          </cell>
          <cell r="R26">
            <v>5</v>
          </cell>
          <cell r="S26">
            <v>13</v>
          </cell>
          <cell r="T26">
            <v>15</v>
          </cell>
          <cell r="U26">
            <v>354</v>
          </cell>
          <cell r="V26">
            <v>42</v>
          </cell>
          <cell r="W26">
            <v>92</v>
          </cell>
          <cell r="X26">
            <v>165</v>
          </cell>
          <cell r="Y26">
            <v>307</v>
          </cell>
          <cell r="Z26">
            <v>381</v>
          </cell>
          <cell r="AA26">
            <v>659</v>
          </cell>
          <cell r="AB26">
            <v>415</v>
          </cell>
          <cell r="AC26">
            <v>545</v>
          </cell>
          <cell r="AD26">
            <v>352</v>
          </cell>
          <cell r="AE26">
            <v>721</v>
          </cell>
          <cell r="AF26">
            <v>1415</v>
          </cell>
          <cell r="AH26">
            <v>2488</v>
          </cell>
          <cell r="AI26">
            <v>5637</v>
          </cell>
        </row>
        <row r="27">
          <cell r="A27" t="str">
            <v>UralBidIn</v>
          </cell>
          <cell r="B27">
            <v>8</v>
          </cell>
          <cell r="C27">
            <v>9</v>
          </cell>
          <cell r="D27">
            <v>22</v>
          </cell>
          <cell r="E27">
            <v>4</v>
          </cell>
          <cell r="F27">
            <v>1</v>
          </cell>
          <cell r="G27">
            <v>3</v>
          </cell>
          <cell r="H27">
            <v>36</v>
          </cell>
          <cell r="I27">
            <v>25</v>
          </cell>
          <cell r="J27">
            <v>14</v>
          </cell>
          <cell r="K27">
            <v>43</v>
          </cell>
          <cell r="L27">
            <v>185</v>
          </cell>
          <cell r="M27">
            <v>370</v>
          </cell>
          <cell r="N27">
            <v>243</v>
          </cell>
          <cell r="O27">
            <v>241</v>
          </cell>
          <cell r="P27">
            <v>99</v>
          </cell>
          <cell r="Q27">
            <v>45</v>
          </cell>
          <cell r="R27">
            <v>98</v>
          </cell>
          <cell r="S27">
            <v>81</v>
          </cell>
          <cell r="T27">
            <v>148</v>
          </cell>
          <cell r="U27">
            <v>81</v>
          </cell>
          <cell r="V27">
            <v>83</v>
          </cell>
          <cell r="W27">
            <v>102</v>
          </cell>
          <cell r="X27">
            <v>55</v>
          </cell>
          <cell r="AH27">
            <v>0</v>
          </cell>
          <cell r="AI27">
            <v>1996</v>
          </cell>
        </row>
        <row r="28">
          <cell r="A28" t="str">
            <v>uTender</v>
          </cell>
          <cell r="B28">
            <v>1060</v>
          </cell>
          <cell r="C28">
            <v>1608</v>
          </cell>
          <cell r="D28">
            <v>2457</v>
          </cell>
          <cell r="E28">
            <v>1840</v>
          </cell>
          <cell r="F28">
            <v>659</v>
          </cell>
          <cell r="G28">
            <v>787</v>
          </cell>
          <cell r="H28">
            <v>1098</v>
          </cell>
          <cell r="I28">
            <v>1676</v>
          </cell>
          <cell r="J28">
            <v>1685</v>
          </cell>
          <cell r="K28">
            <v>1647</v>
          </cell>
          <cell r="L28">
            <v>2918</v>
          </cell>
          <cell r="M28">
            <v>2510</v>
          </cell>
          <cell r="N28">
            <v>2299</v>
          </cell>
          <cell r="O28">
            <v>4960</v>
          </cell>
          <cell r="P28">
            <v>3166</v>
          </cell>
          <cell r="Q28">
            <v>2580</v>
          </cell>
          <cell r="R28">
            <v>2140</v>
          </cell>
          <cell r="S28">
            <v>3117</v>
          </cell>
          <cell r="T28">
            <v>2726</v>
          </cell>
          <cell r="U28">
            <v>2380</v>
          </cell>
          <cell r="V28">
            <v>2920</v>
          </cell>
          <cell r="W28">
            <v>2474</v>
          </cell>
          <cell r="X28">
            <v>1283</v>
          </cell>
          <cell r="Y28">
            <v>1803</v>
          </cell>
          <cell r="Z28">
            <v>1594</v>
          </cell>
          <cell r="AA28">
            <v>2600</v>
          </cell>
          <cell r="AB28">
            <v>2187</v>
          </cell>
          <cell r="AC28">
            <v>1999</v>
          </cell>
          <cell r="AD28">
            <v>897</v>
          </cell>
          <cell r="AE28">
            <v>1351</v>
          </cell>
          <cell r="AF28">
            <v>1154</v>
          </cell>
          <cell r="AH28">
            <v>3402</v>
          </cell>
          <cell r="AI28">
            <v>63575</v>
          </cell>
        </row>
        <row r="29">
          <cell r="A29" t="str">
            <v>АКОСТА info</v>
          </cell>
          <cell r="B29">
            <v>82</v>
          </cell>
          <cell r="C29">
            <v>194</v>
          </cell>
          <cell r="D29">
            <v>314</v>
          </cell>
          <cell r="E29">
            <v>207</v>
          </cell>
          <cell r="F29">
            <v>221</v>
          </cell>
          <cell r="G29">
            <v>161</v>
          </cell>
          <cell r="H29">
            <v>186</v>
          </cell>
          <cell r="I29">
            <v>232</v>
          </cell>
          <cell r="J29">
            <v>305</v>
          </cell>
          <cell r="K29">
            <v>215</v>
          </cell>
          <cell r="L29">
            <v>248</v>
          </cell>
          <cell r="M29">
            <v>183</v>
          </cell>
          <cell r="N29">
            <v>243</v>
          </cell>
          <cell r="O29">
            <v>292</v>
          </cell>
          <cell r="P29">
            <v>278</v>
          </cell>
          <cell r="Q29">
            <v>372</v>
          </cell>
          <cell r="R29">
            <v>81</v>
          </cell>
          <cell r="S29">
            <v>109</v>
          </cell>
          <cell r="T29">
            <v>177</v>
          </cell>
          <cell r="U29">
            <v>194</v>
          </cell>
          <cell r="V29">
            <v>314</v>
          </cell>
          <cell r="W29">
            <v>175</v>
          </cell>
          <cell r="X29">
            <v>129</v>
          </cell>
          <cell r="Y29">
            <v>200</v>
          </cell>
          <cell r="Z29">
            <v>74</v>
          </cell>
          <cell r="AA29">
            <v>129</v>
          </cell>
          <cell r="AB29">
            <v>103</v>
          </cell>
          <cell r="AC29">
            <v>92</v>
          </cell>
          <cell r="AD29">
            <v>260</v>
          </cell>
          <cell r="AE29">
            <v>195</v>
          </cell>
          <cell r="AF29">
            <v>558</v>
          </cell>
          <cell r="AH29">
            <v>1013</v>
          </cell>
          <cell r="AI29">
            <v>6523</v>
          </cell>
        </row>
        <row r="30">
          <cell r="A30" t="str">
            <v>Альфалот</v>
          </cell>
          <cell r="B30">
            <v>187</v>
          </cell>
          <cell r="C30">
            <v>261</v>
          </cell>
          <cell r="D30">
            <v>238</v>
          </cell>
          <cell r="E30">
            <v>209</v>
          </cell>
          <cell r="F30">
            <v>178</v>
          </cell>
          <cell r="G30">
            <v>786</v>
          </cell>
          <cell r="H30">
            <v>359</v>
          </cell>
          <cell r="I30">
            <v>216</v>
          </cell>
          <cell r="J30">
            <v>143</v>
          </cell>
          <cell r="K30">
            <v>141</v>
          </cell>
          <cell r="L30">
            <v>163</v>
          </cell>
          <cell r="M30">
            <v>984</v>
          </cell>
          <cell r="N30">
            <v>765</v>
          </cell>
          <cell r="O30">
            <v>871</v>
          </cell>
          <cell r="P30">
            <v>1330</v>
          </cell>
          <cell r="Q30">
            <v>1158</v>
          </cell>
          <cell r="R30">
            <v>1081</v>
          </cell>
          <cell r="S30">
            <v>1612</v>
          </cell>
          <cell r="T30">
            <v>2143</v>
          </cell>
          <cell r="U30">
            <v>2514</v>
          </cell>
          <cell r="V30">
            <v>3363</v>
          </cell>
          <cell r="W30">
            <v>3230</v>
          </cell>
          <cell r="X30">
            <v>4527</v>
          </cell>
          <cell r="Y30">
            <v>3852</v>
          </cell>
          <cell r="Z30">
            <v>3491</v>
          </cell>
          <cell r="AA30">
            <v>3968</v>
          </cell>
          <cell r="AB30">
            <v>4636</v>
          </cell>
          <cell r="AC30">
            <v>4564</v>
          </cell>
          <cell r="AD30">
            <v>4998</v>
          </cell>
          <cell r="AE30">
            <v>4747</v>
          </cell>
          <cell r="AF30">
            <v>5622</v>
          </cell>
          <cell r="AH30">
            <v>15367</v>
          </cell>
          <cell r="AI30">
            <v>62337</v>
          </cell>
        </row>
        <row r="31">
          <cell r="A31" t="str">
            <v>АО «Сбербанк-АСТ»</v>
          </cell>
          <cell r="B31">
            <v>3527</v>
          </cell>
          <cell r="C31">
            <v>3700</v>
          </cell>
          <cell r="D31">
            <v>4721</v>
          </cell>
          <cell r="E31">
            <v>3370</v>
          </cell>
          <cell r="F31">
            <v>1020</v>
          </cell>
          <cell r="G31">
            <v>2080</v>
          </cell>
          <cell r="H31">
            <v>2769</v>
          </cell>
          <cell r="I31">
            <v>3103</v>
          </cell>
          <cell r="J31">
            <v>2350</v>
          </cell>
          <cell r="K31">
            <v>2208</v>
          </cell>
          <cell r="L31">
            <v>2944</v>
          </cell>
          <cell r="M31">
            <v>2075</v>
          </cell>
          <cell r="N31">
            <v>2143</v>
          </cell>
          <cell r="O31">
            <v>2165</v>
          </cell>
          <cell r="P31">
            <v>2401</v>
          </cell>
          <cell r="Q31">
            <v>1957</v>
          </cell>
          <cell r="R31">
            <v>1377</v>
          </cell>
          <cell r="S31">
            <v>1198</v>
          </cell>
          <cell r="T31">
            <v>1710</v>
          </cell>
          <cell r="U31">
            <v>1479</v>
          </cell>
          <cell r="V31">
            <v>1961</v>
          </cell>
          <cell r="W31">
            <v>1281</v>
          </cell>
          <cell r="X31">
            <v>1313</v>
          </cell>
          <cell r="Y31">
            <v>900</v>
          </cell>
          <cell r="Z31">
            <v>1044</v>
          </cell>
          <cell r="AA31">
            <v>1455</v>
          </cell>
          <cell r="AB31">
            <v>1712</v>
          </cell>
          <cell r="AC31">
            <v>1787</v>
          </cell>
          <cell r="AD31">
            <v>2407</v>
          </cell>
          <cell r="AE31">
            <v>1594</v>
          </cell>
          <cell r="AF31">
            <v>2312</v>
          </cell>
          <cell r="AH31">
            <v>6313</v>
          </cell>
          <cell r="AI31">
            <v>66063</v>
          </cell>
        </row>
        <row r="32">
          <cell r="A32" t="str">
            <v>Аукцион-центр</v>
          </cell>
          <cell r="B32">
            <v>277</v>
          </cell>
          <cell r="C32">
            <v>282</v>
          </cell>
          <cell r="D32">
            <v>450</v>
          </cell>
          <cell r="E32">
            <v>423</v>
          </cell>
          <cell r="F32">
            <v>644</v>
          </cell>
          <cell r="G32">
            <v>727</v>
          </cell>
          <cell r="H32">
            <v>548</v>
          </cell>
          <cell r="I32">
            <v>915</v>
          </cell>
          <cell r="J32">
            <v>1408</v>
          </cell>
          <cell r="K32">
            <v>405</v>
          </cell>
          <cell r="L32">
            <v>739</v>
          </cell>
          <cell r="M32">
            <v>634</v>
          </cell>
          <cell r="N32">
            <v>1250</v>
          </cell>
          <cell r="O32">
            <v>966</v>
          </cell>
          <cell r="P32">
            <v>833</v>
          </cell>
          <cell r="Q32">
            <v>995</v>
          </cell>
          <cell r="R32">
            <v>907</v>
          </cell>
          <cell r="S32">
            <v>894</v>
          </cell>
          <cell r="T32">
            <v>649</v>
          </cell>
          <cell r="U32">
            <v>898</v>
          </cell>
          <cell r="V32">
            <v>883</v>
          </cell>
          <cell r="W32">
            <v>653</v>
          </cell>
          <cell r="X32">
            <v>1091</v>
          </cell>
          <cell r="Y32">
            <v>738</v>
          </cell>
          <cell r="Z32">
            <v>680</v>
          </cell>
          <cell r="AA32">
            <v>490</v>
          </cell>
          <cell r="AB32">
            <v>614</v>
          </cell>
          <cell r="AC32">
            <v>431</v>
          </cell>
          <cell r="AD32">
            <v>422</v>
          </cell>
          <cell r="AE32">
            <v>460</v>
          </cell>
          <cell r="AF32">
            <v>616</v>
          </cell>
          <cell r="AH32">
            <v>1498</v>
          </cell>
          <cell r="AI32">
            <v>21922</v>
          </cell>
        </row>
        <row r="33">
          <cell r="A33" t="str">
            <v>Аукционы Дальнего Востока</v>
          </cell>
          <cell r="B33">
            <v>6</v>
          </cell>
          <cell r="C33">
            <v>2</v>
          </cell>
          <cell r="D33">
            <v>5</v>
          </cell>
          <cell r="E33">
            <v>4</v>
          </cell>
          <cell r="F33">
            <v>4</v>
          </cell>
          <cell r="I33">
            <v>13</v>
          </cell>
          <cell r="L33">
            <v>18</v>
          </cell>
          <cell r="M33">
            <v>102</v>
          </cell>
          <cell r="N33">
            <v>25</v>
          </cell>
          <cell r="O33">
            <v>13</v>
          </cell>
          <cell r="P33">
            <v>1</v>
          </cell>
          <cell r="Q33">
            <v>14</v>
          </cell>
          <cell r="R33">
            <v>20</v>
          </cell>
          <cell r="S33">
            <v>12</v>
          </cell>
          <cell r="T33">
            <v>13</v>
          </cell>
          <cell r="U33">
            <v>2</v>
          </cell>
          <cell r="V33">
            <v>7</v>
          </cell>
          <cell r="AA33">
            <v>4</v>
          </cell>
          <cell r="AB33">
            <v>4</v>
          </cell>
          <cell r="AC33">
            <v>6</v>
          </cell>
          <cell r="AD33">
            <v>1</v>
          </cell>
          <cell r="AE33">
            <v>3</v>
          </cell>
          <cell r="AF33">
            <v>4</v>
          </cell>
          <cell r="AH33">
            <v>8</v>
          </cell>
          <cell r="AI33">
            <v>283</v>
          </cell>
        </row>
        <row r="34">
          <cell r="A34" t="str">
            <v>Балтийская электронная площадка</v>
          </cell>
          <cell r="B34">
            <v>179</v>
          </cell>
          <cell r="C34">
            <v>511</v>
          </cell>
          <cell r="D34">
            <v>365</v>
          </cell>
          <cell r="E34">
            <v>4975</v>
          </cell>
          <cell r="F34">
            <v>499</v>
          </cell>
          <cell r="G34">
            <v>579</v>
          </cell>
          <cell r="H34">
            <v>855</v>
          </cell>
          <cell r="I34">
            <v>684</v>
          </cell>
          <cell r="J34">
            <v>543</v>
          </cell>
          <cell r="K34">
            <v>468</v>
          </cell>
          <cell r="L34">
            <v>568</v>
          </cell>
          <cell r="M34">
            <v>745</v>
          </cell>
          <cell r="N34">
            <v>860</v>
          </cell>
          <cell r="O34">
            <v>984</v>
          </cell>
          <cell r="P34">
            <v>945</v>
          </cell>
          <cell r="Q34">
            <v>788</v>
          </cell>
          <cell r="R34">
            <v>614</v>
          </cell>
          <cell r="S34">
            <v>493</v>
          </cell>
          <cell r="T34">
            <v>528</v>
          </cell>
          <cell r="U34">
            <v>659</v>
          </cell>
          <cell r="V34">
            <v>645</v>
          </cell>
          <cell r="W34">
            <v>505</v>
          </cell>
          <cell r="X34">
            <v>623</v>
          </cell>
          <cell r="Y34">
            <v>678</v>
          </cell>
          <cell r="Z34">
            <v>485</v>
          </cell>
          <cell r="AA34">
            <v>478</v>
          </cell>
          <cell r="AB34">
            <v>491</v>
          </cell>
          <cell r="AC34">
            <v>576</v>
          </cell>
          <cell r="AD34">
            <v>286</v>
          </cell>
          <cell r="AE34">
            <v>275</v>
          </cell>
          <cell r="AF34">
            <v>539</v>
          </cell>
          <cell r="AH34">
            <v>1100</v>
          </cell>
          <cell r="AI34">
            <v>22423</v>
          </cell>
        </row>
        <row r="35">
          <cell r="A35" t="str">
            <v>Межрегиональная Электронная Торговая Площадка</v>
          </cell>
          <cell r="C35">
            <v>2</v>
          </cell>
          <cell r="AH35">
            <v>0</v>
          </cell>
          <cell r="AI35">
            <v>2</v>
          </cell>
        </row>
        <row r="36">
          <cell r="A36" t="str">
            <v>Межрегиональная Электронная Торговая Система</v>
          </cell>
          <cell r="B36">
            <v>2576</v>
          </cell>
          <cell r="C36">
            <v>3002</v>
          </cell>
          <cell r="D36">
            <v>4943</v>
          </cell>
          <cell r="E36">
            <v>4242</v>
          </cell>
          <cell r="F36">
            <v>1721</v>
          </cell>
          <cell r="G36">
            <v>3932</v>
          </cell>
          <cell r="H36">
            <v>4338</v>
          </cell>
          <cell r="I36">
            <v>6497</v>
          </cell>
          <cell r="J36">
            <v>6837</v>
          </cell>
          <cell r="K36">
            <v>5747</v>
          </cell>
          <cell r="L36">
            <v>7559</v>
          </cell>
          <cell r="M36">
            <v>6596</v>
          </cell>
          <cell r="N36">
            <v>5641</v>
          </cell>
          <cell r="O36">
            <v>8338</v>
          </cell>
          <cell r="P36">
            <v>9285</v>
          </cell>
          <cell r="Q36">
            <v>8612</v>
          </cell>
          <cell r="R36">
            <v>7002</v>
          </cell>
          <cell r="S36">
            <v>8576</v>
          </cell>
          <cell r="T36">
            <v>9807</v>
          </cell>
          <cell r="U36">
            <v>9047</v>
          </cell>
          <cell r="V36">
            <v>8289</v>
          </cell>
          <cell r="W36">
            <v>5683</v>
          </cell>
          <cell r="X36">
            <v>9782</v>
          </cell>
          <cell r="Y36">
            <v>9161</v>
          </cell>
          <cell r="Z36">
            <v>8532</v>
          </cell>
          <cell r="AA36">
            <v>9836</v>
          </cell>
          <cell r="AB36">
            <v>11415</v>
          </cell>
          <cell r="AC36">
            <v>10990</v>
          </cell>
          <cell r="AD36">
            <v>11095</v>
          </cell>
          <cell r="AE36">
            <v>12474</v>
          </cell>
          <cell r="AF36">
            <v>14593</v>
          </cell>
          <cell r="AH36">
            <v>38162</v>
          </cell>
          <cell r="AI36">
            <v>236148</v>
          </cell>
        </row>
        <row r="37">
          <cell r="A37" t="str">
            <v>Межрегиональный Тендер</v>
          </cell>
          <cell r="H37">
            <v>1</v>
          </cell>
          <cell r="I37">
            <v>2</v>
          </cell>
          <cell r="AH37">
            <v>0</v>
          </cell>
          <cell r="AI37">
            <v>3</v>
          </cell>
        </row>
        <row r="38">
          <cell r="A38" t="str">
            <v>МЕТА-ИНВЕСТ</v>
          </cell>
          <cell r="B38">
            <v>56</v>
          </cell>
          <cell r="C38">
            <v>54</v>
          </cell>
          <cell r="D38">
            <v>250</v>
          </cell>
          <cell r="E38">
            <v>349</v>
          </cell>
          <cell r="F38">
            <v>328</v>
          </cell>
          <cell r="G38">
            <v>192</v>
          </cell>
          <cell r="H38">
            <v>294</v>
          </cell>
          <cell r="I38">
            <v>212</v>
          </cell>
          <cell r="J38">
            <v>156</v>
          </cell>
          <cell r="K38">
            <v>168</v>
          </cell>
          <cell r="L38">
            <v>291</v>
          </cell>
          <cell r="M38">
            <v>223</v>
          </cell>
          <cell r="N38">
            <v>165</v>
          </cell>
          <cell r="O38">
            <v>182</v>
          </cell>
          <cell r="P38">
            <v>200</v>
          </cell>
          <cell r="Q38">
            <v>195</v>
          </cell>
          <cell r="R38">
            <v>265</v>
          </cell>
          <cell r="S38">
            <v>237</v>
          </cell>
          <cell r="T38">
            <v>451</v>
          </cell>
          <cell r="U38">
            <v>567</v>
          </cell>
          <cell r="V38">
            <v>195</v>
          </cell>
          <cell r="W38">
            <v>174</v>
          </cell>
          <cell r="X38">
            <v>435</v>
          </cell>
          <cell r="Y38">
            <v>383</v>
          </cell>
          <cell r="Z38">
            <v>206</v>
          </cell>
          <cell r="AA38">
            <v>287</v>
          </cell>
          <cell r="AB38">
            <v>401</v>
          </cell>
          <cell r="AC38">
            <v>214</v>
          </cell>
          <cell r="AD38">
            <v>259</v>
          </cell>
          <cell r="AE38">
            <v>594</v>
          </cell>
          <cell r="AF38">
            <v>703</v>
          </cell>
          <cell r="AH38">
            <v>1556</v>
          </cell>
          <cell r="AI38">
            <v>8686</v>
          </cell>
        </row>
        <row r="39">
          <cell r="A39" t="str">
            <v>Объединенная Торговая Площадка</v>
          </cell>
          <cell r="B39">
            <v>1714</v>
          </cell>
          <cell r="C39">
            <v>1588</v>
          </cell>
          <cell r="D39">
            <v>1183</v>
          </cell>
          <cell r="E39">
            <v>269</v>
          </cell>
          <cell r="F39">
            <v>833</v>
          </cell>
          <cell r="G39">
            <v>1033</v>
          </cell>
          <cell r="H39">
            <v>1633</v>
          </cell>
          <cell r="I39">
            <v>3970</v>
          </cell>
          <cell r="J39">
            <v>3479</v>
          </cell>
          <cell r="K39">
            <v>2230</v>
          </cell>
          <cell r="L39">
            <v>3384</v>
          </cell>
          <cell r="M39">
            <v>2906</v>
          </cell>
          <cell r="N39">
            <v>1858</v>
          </cell>
          <cell r="O39">
            <v>1483</v>
          </cell>
          <cell r="P39">
            <v>2483</v>
          </cell>
          <cell r="Q39">
            <v>1618</v>
          </cell>
          <cell r="R39">
            <v>1307</v>
          </cell>
          <cell r="S39">
            <v>208</v>
          </cell>
          <cell r="T39">
            <v>404</v>
          </cell>
          <cell r="U39">
            <v>434</v>
          </cell>
          <cell r="V39">
            <v>190</v>
          </cell>
          <cell r="W39">
            <v>140</v>
          </cell>
          <cell r="X39">
            <v>234</v>
          </cell>
          <cell r="Y39">
            <v>578</v>
          </cell>
          <cell r="Z39">
            <v>1195</v>
          </cell>
          <cell r="AA39">
            <v>773</v>
          </cell>
          <cell r="AB39">
            <v>905</v>
          </cell>
          <cell r="AC39">
            <v>684</v>
          </cell>
          <cell r="AD39">
            <v>635</v>
          </cell>
          <cell r="AE39">
            <v>698</v>
          </cell>
          <cell r="AF39">
            <v>710</v>
          </cell>
          <cell r="AH39">
            <v>2043</v>
          </cell>
          <cell r="AI39">
            <v>40759</v>
          </cell>
        </row>
        <row r="40">
          <cell r="A40" t="str">
            <v>ООО «Специализированная организация по проведению торгов – Южная Электронная Торговая Площадка»</v>
          </cell>
          <cell r="B40">
            <v>33</v>
          </cell>
          <cell r="C40">
            <v>498</v>
          </cell>
          <cell r="D40">
            <v>2411</v>
          </cell>
          <cell r="E40">
            <v>1855</v>
          </cell>
          <cell r="F40">
            <v>23</v>
          </cell>
          <cell r="G40">
            <v>82</v>
          </cell>
          <cell r="H40">
            <v>929</v>
          </cell>
          <cell r="I40">
            <v>481</v>
          </cell>
          <cell r="J40">
            <v>153</v>
          </cell>
          <cell r="K40">
            <v>113</v>
          </cell>
          <cell r="L40">
            <v>8886</v>
          </cell>
          <cell r="M40">
            <v>6259</v>
          </cell>
          <cell r="N40">
            <v>809</v>
          </cell>
          <cell r="O40">
            <v>828</v>
          </cell>
          <cell r="P40">
            <v>165</v>
          </cell>
          <cell r="Q40">
            <v>423</v>
          </cell>
          <cell r="R40">
            <v>72</v>
          </cell>
          <cell r="S40">
            <v>97</v>
          </cell>
          <cell r="T40">
            <v>43</v>
          </cell>
          <cell r="U40">
            <v>31</v>
          </cell>
          <cell r="V40">
            <v>37</v>
          </cell>
          <cell r="W40">
            <v>135</v>
          </cell>
          <cell r="X40">
            <v>217</v>
          </cell>
          <cell r="Y40">
            <v>142</v>
          </cell>
          <cell r="Z40">
            <v>103</v>
          </cell>
          <cell r="AA40">
            <v>138</v>
          </cell>
          <cell r="AB40">
            <v>83</v>
          </cell>
          <cell r="AC40">
            <v>83</v>
          </cell>
          <cell r="AD40">
            <v>48</v>
          </cell>
          <cell r="AE40">
            <v>65</v>
          </cell>
          <cell r="AF40">
            <v>53</v>
          </cell>
          <cell r="AH40">
            <v>166</v>
          </cell>
          <cell r="AI40">
            <v>25295</v>
          </cell>
        </row>
        <row r="41">
          <cell r="A41" t="str">
            <v>Российский аукционный дом</v>
          </cell>
          <cell r="B41">
            <v>2636</v>
          </cell>
          <cell r="C41">
            <v>3289</v>
          </cell>
          <cell r="D41">
            <v>3681</v>
          </cell>
          <cell r="E41">
            <v>4545</v>
          </cell>
          <cell r="F41">
            <v>4074</v>
          </cell>
          <cell r="G41">
            <v>4129</v>
          </cell>
          <cell r="H41">
            <v>5544</v>
          </cell>
          <cell r="I41">
            <v>4958</v>
          </cell>
          <cell r="J41">
            <v>6026</v>
          </cell>
          <cell r="K41">
            <v>5435</v>
          </cell>
          <cell r="L41">
            <v>5866</v>
          </cell>
          <cell r="M41">
            <v>5948</v>
          </cell>
          <cell r="N41">
            <v>7958</v>
          </cell>
          <cell r="O41">
            <v>5966</v>
          </cell>
          <cell r="P41">
            <v>5313</v>
          </cell>
          <cell r="Q41">
            <v>6213</v>
          </cell>
          <cell r="R41">
            <v>7461</v>
          </cell>
          <cell r="S41">
            <v>7554</v>
          </cell>
          <cell r="T41">
            <v>10232</v>
          </cell>
          <cell r="U41">
            <v>14648</v>
          </cell>
          <cell r="V41">
            <v>12558</v>
          </cell>
          <cell r="W41">
            <v>9732</v>
          </cell>
          <cell r="X41">
            <v>10099</v>
          </cell>
          <cell r="Y41">
            <v>7302</v>
          </cell>
          <cell r="Z41">
            <v>5898</v>
          </cell>
          <cell r="AA41">
            <v>6292</v>
          </cell>
          <cell r="AB41">
            <v>7804</v>
          </cell>
          <cell r="AC41">
            <v>8120</v>
          </cell>
          <cell r="AD41">
            <v>6928</v>
          </cell>
          <cell r="AE41">
            <v>8356</v>
          </cell>
          <cell r="AF41">
            <v>7688</v>
          </cell>
          <cell r="AH41">
            <v>22972</v>
          </cell>
          <cell r="AI41">
            <v>212253</v>
          </cell>
        </row>
        <row r="42">
          <cell r="A42" t="str">
            <v>Систематорг</v>
          </cell>
          <cell r="T42">
            <v>1</v>
          </cell>
          <cell r="U42">
            <v>25</v>
          </cell>
          <cell r="V42">
            <v>30</v>
          </cell>
          <cell r="W42">
            <v>30</v>
          </cell>
          <cell r="X42">
            <v>40</v>
          </cell>
          <cell r="Y42">
            <v>88</v>
          </cell>
          <cell r="Z42">
            <v>196</v>
          </cell>
          <cell r="AA42">
            <v>401</v>
          </cell>
          <cell r="AB42">
            <v>656</v>
          </cell>
          <cell r="AC42">
            <v>465</v>
          </cell>
          <cell r="AD42">
            <v>718</v>
          </cell>
          <cell r="AE42">
            <v>964</v>
          </cell>
          <cell r="AF42">
            <v>1088</v>
          </cell>
          <cell r="AH42">
            <v>2770</v>
          </cell>
          <cell r="AI42">
            <v>4702</v>
          </cell>
        </row>
        <row r="43">
          <cell r="A43" t="str">
            <v>ТендерСтандарт</v>
          </cell>
          <cell r="B43">
            <v>71</v>
          </cell>
          <cell r="C43">
            <v>1167</v>
          </cell>
          <cell r="D43">
            <v>153</v>
          </cell>
          <cell r="H43">
            <v>1325</v>
          </cell>
          <cell r="J43">
            <v>144</v>
          </cell>
          <cell r="K43">
            <v>57</v>
          </cell>
          <cell r="L43">
            <v>37</v>
          </cell>
          <cell r="M43">
            <v>145</v>
          </cell>
          <cell r="N43">
            <v>205</v>
          </cell>
          <cell r="O43">
            <v>186</v>
          </cell>
          <cell r="P43">
            <v>70</v>
          </cell>
          <cell r="Q43">
            <v>131</v>
          </cell>
          <cell r="R43">
            <v>135</v>
          </cell>
          <cell r="S43">
            <v>290</v>
          </cell>
          <cell r="T43">
            <v>90</v>
          </cell>
          <cell r="U43">
            <v>71</v>
          </cell>
          <cell r="V43">
            <v>58</v>
          </cell>
          <cell r="W43">
            <v>293</v>
          </cell>
          <cell r="X43">
            <v>308</v>
          </cell>
          <cell r="Y43">
            <v>409</v>
          </cell>
          <cell r="Z43">
            <v>433</v>
          </cell>
          <cell r="AA43">
            <v>198</v>
          </cell>
          <cell r="AB43">
            <v>314</v>
          </cell>
          <cell r="AC43">
            <v>225</v>
          </cell>
          <cell r="AD43">
            <v>295</v>
          </cell>
          <cell r="AE43">
            <v>455</v>
          </cell>
          <cell r="AF43">
            <v>395</v>
          </cell>
          <cell r="AH43">
            <v>1145</v>
          </cell>
          <cell r="AI43">
            <v>7660</v>
          </cell>
        </row>
        <row r="44">
          <cell r="A44" t="str">
            <v>ТП "Фабрикант"</v>
          </cell>
          <cell r="B44">
            <v>3183</v>
          </cell>
          <cell r="C44">
            <v>2961</v>
          </cell>
          <cell r="D44">
            <v>3246</v>
          </cell>
          <cell r="E44">
            <v>2856</v>
          </cell>
          <cell r="F44">
            <v>2190</v>
          </cell>
          <cell r="G44">
            <v>2867</v>
          </cell>
          <cell r="H44">
            <v>4037</v>
          </cell>
          <cell r="I44">
            <v>4117</v>
          </cell>
          <cell r="J44">
            <v>3401</v>
          </cell>
          <cell r="K44">
            <v>2786</v>
          </cell>
          <cell r="L44">
            <v>2845</v>
          </cell>
          <cell r="M44">
            <v>2746</v>
          </cell>
          <cell r="N44">
            <v>3440</v>
          </cell>
          <cell r="O44">
            <v>3246</v>
          </cell>
          <cell r="P44">
            <v>4075</v>
          </cell>
          <cell r="Q44">
            <v>2861</v>
          </cell>
          <cell r="R44">
            <v>2824</v>
          </cell>
          <cell r="S44">
            <v>3616</v>
          </cell>
          <cell r="T44">
            <v>3314</v>
          </cell>
          <cell r="U44">
            <v>2877</v>
          </cell>
          <cell r="V44">
            <v>2880</v>
          </cell>
          <cell r="W44">
            <v>1378</v>
          </cell>
          <cell r="X44">
            <v>3130</v>
          </cell>
          <cell r="Y44">
            <v>2974</v>
          </cell>
          <cell r="Z44">
            <v>2268</v>
          </cell>
          <cell r="AA44">
            <v>2502</v>
          </cell>
          <cell r="AB44">
            <v>3063</v>
          </cell>
          <cell r="AC44">
            <v>2428</v>
          </cell>
          <cell r="AD44">
            <v>2013</v>
          </cell>
          <cell r="AE44">
            <v>2326</v>
          </cell>
          <cell r="AF44">
            <v>2557</v>
          </cell>
          <cell r="AH44">
            <v>6896</v>
          </cell>
          <cell r="AI44">
            <v>91007</v>
          </cell>
        </row>
        <row r="45">
          <cell r="A45" t="str">
            <v>Уральская электронная торговая площадка</v>
          </cell>
          <cell r="B45">
            <v>129</v>
          </cell>
          <cell r="C45">
            <v>222</v>
          </cell>
          <cell r="D45">
            <v>175</v>
          </cell>
          <cell r="E45">
            <v>152</v>
          </cell>
          <cell r="F45">
            <v>220</v>
          </cell>
          <cell r="G45">
            <v>373</v>
          </cell>
          <cell r="H45">
            <v>297</v>
          </cell>
          <cell r="I45">
            <v>220</v>
          </cell>
          <cell r="J45">
            <v>242</v>
          </cell>
          <cell r="K45">
            <v>519</v>
          </cell>
          <cell r="L45">
            <v>802</v>
          </cell>
          <cell r="M45">
            <v>405</v>
          </cell>
          <cell r="N45">
            <v>452</v>
          </cell>
          <cell r="O45">
            <v>1169</v>
          </cell>
          <cell r="P45">
            <v>975</v>
          </cell>
          <cell r="Q45">
            <v>824</v>
          </cell>
          <cell r="R45">
            <v>614</v>
          </cell>
          <cell r="S45">
            <v>935</v>
          </cell>
          <cell r="T45">
            <v>893</v>
          </cell>
          <cell r="U45">
            <v>1123</v>
          </cell>
          <cell r="V45">
            <v>1164</v>
          </cell>
          <cell r="W45">
            <v>861</v>
          </cell>
          <cell r="X45">
            <v>1320</v>
          </cell>
          <cell r="Y45">
            <v>1167</v>
          </cell>
          <cell r="Z45">
            <v>1087</v>
          </cell>
          <cell r="AA45">
            <v>886</v>
          </cell>
          <cell r="AB45">
            <v>796</v>
          </cell>
          <cell r="AC45">
            <v>822</v>
          </cell>
          <cell r="AD45">
            <v>737</v>
          </cell>
          <cell r="AE45">
            <v>680</v>
          </cell>
          <cell r="AF45">
            <v>1237</v>
          </cell>
          <cell r="AH45">
            <v>2654</v>
          </cell>
          <cell r="AI45">
            <v>21498</v>
          </cell>
        </row>
        <row r="46">
          <cell r="A46" t="str">
            <v>Центр дистанционных торгов</v>
          </cell>
          <cell r="B46">
            <v>261</v>
          </cell>
          <cell r="C46">
            <v>422</v>
          </cell>
          <cell r="D46">
            <v>291</v>
          </cell>
          <cell r="E46">
            <v>677</v>
          </cell>
          <cell r="F46">
            <v>174</v>
          </cell>
          <cell r="G46">
            <v>318</v>
          </cell>
          <cell r="H46">
            <v>823</v>
          </cell>
          <cell r="I46">
            <v>1028</v>
          </cell>
          <cell r="J46">
            <v>1041</v>
          </cell>
          <cell r="K46">
            <v>1550</v>
          </cell>
          <cell r="L46">
            <v>2270</v>
          </cell>
          <cell r="M46">
            <v>2818</v>
          </cell>
          <cell r="N46">
            <v>1862</v>
          </cell>
          <cell r="O46">
            <v>2226</v>
          </cell>
          <cell r="P46">
            <v>3502</v>
          </cell>
          <cell r="Q46">
            <v>4655</v>
          </cell>
          <cell r="R46">
            <v>3976</v>
          </cell>
          <cell r="S46">
            <v>4881</v>
          </cell>
          <cell r="T46">
            <v>5817</v>
          </cell>
          <cell r="U46">
            <v>5063</v>
          </cell>
          <cell r="V46">
            <v>5606</v>
          </cell>
          <cell r="W46">
            <v>4044</v>
          </cell>
          <cell r="X46">
            <v>7224</v>
          </cell>
          <cell r="Y46">
            <v>7746</v>
          </cell>
          <cell r="Z46">
            <v>6778</v>
          </cell>
          <cell r="AA46">
            <v>8256</v>
          </cell>
          <cell r="AB46">
            <v>9529</v>
          </cell>
          <cell r="AC46">
            <v>8580</v>
          </cell>
          <cell r="AD46">
            <v>8748</v>
          </cell>
          <cell r="AE46">
            <v>10401</v>
          </cell>
          <cell r="AF46">
            <v>11145</v>
          </cell>
          <cell r="AH46">
            <v>30294</v>
          </cell>
          <cell r="AI46">
            <v>131712</v>
          </cell>
        </row>
        <row r="47">
          <cell r="A47" t="str">
            <v>Электронная площадка "Аукционный тендерный центр"</v>
          </cell>
          <cell r="B47">
            <v>2177</v>
          </cell>
          <cell r="C47">
            <v>1963</v>
          </cell>
          <cell r="D47">
            <v>4496</v>
          </cell>
          <cell r="E47">
            <v>3471</v>
          </cell>
          <cell r="F47">
            <v>1607</v>
          </cell>
          <cell r="G47">
            <v>4493</v>
          </cell>
          <cell r="H47">
            <v>2863</v>
          </cell>
          <cell r="I47">
            <v>5762</v>
          </cell>
          <cell r="J47">
            <v>5921</v>
          </cell>
          <cell r="K47">
            <v>3649</v>
          </cell>
          <cell r="L47">
            <v>4848</v>
          </cell>
          <cell r="M47">
            <v>6235</v>
          </cell>
          <cell r="N47">
            <v>4432</v>
          </cell>
          <cell r="O47">
            <v>2602</v>
          </cell>
          <cell r="P47">
            <v>3028</v>
          </cell>
          <cell r="Q47">
            <v>3953</v>
          </cell>
          <cell r="R47">
            <v>1402</v>
          </cell>
          <cell r="S47">
            <v>1098</v>
          </cell>
          <cell r="T47">
            <v>1210</v>
          </cell>
          <cell r="U47">
            <v>892</v>
          </cell>
          <cell r="V47">
            <v>1318</v>
          </cell>
          <cell r="W47">
            <v>642</v>
          </cell>
          <cell r="X47">
            <v>798</v>
          </cell>
          <cell r="Y47">
            <v>698</v>
          </cell>
          <cell r="Z47">
            <v>755</v>
          </cell>
          <cell r="AA47">
            <v>1211</v>
          </cell>
          <cell r="AB47">
            <v>943</v>
          </cell>
          <cell r="AC47">
            <v>550</v>
          </cell>
          <cell r="AD47">
            <v>449</v>
          </cell>
          <cell r="AE47">
            <v>376</v>
          </cell>
          <cell r="AF47">
            <v>491</v>
          </cell>
          <cell r="AH47">
            <v>1316</v>
          </cell>
          <cell r="AI47">
            <v>74333</v>
          </cell>
        </row>
        <row r="48">
          <cell r="A48" t="str">
            <v>Электронная площадка "Система Электронных Торгов Имуществом" (СЭЛТИМ)</v>
          </cell>
          <cell r="B48">
            <v>753</v>
          </cell>
          <cell r="C48">
            <v>1445</v>
          </cell>
          <cell r="D48">
            <v>920</v>
          </cell>
          <cell r="E48">
            <v>800</v>
          </cell>
          <cell r="F48">
            <v>430</v>
          </cell>
          <cell r="G48">
            <v>4190</v>
          </cell>
          <cell r="H48">
            <v>3081</v>
          </cell>
          <cell r="I48">
            <v>2284</v>
          </cell>
          <cell r="J48">
            <v>2149</v>
          </cell>
          <cell r="K48">
            <v>6821</v>
          </cell>
          <cell r="L48">
            <v>11071</v>
          </cell>
          <cell r="M48">
            <v>5224</v>
          </cell>
          <cell r="N48">
            <v>2899</v>
          </cell>
          <cell r="O48">
            <v>4997</v>
          </cell>
          <cell r="P48">
            <v>3203</v>
          </cell>
          <cell r="Q48">
            <v>1003</v>
          </cell>
          <cell r="R48">
            <v>392</v>
          </cell>
          <cell r="S48">
            <v>243</v>
          </cell>
          <cell r="T48">
            <v>202</v>
          </cell>
          <cell r="U48">
            <v>253</v>
          </cell>
          <cell r="V48">
            <v>82</v>
          </cell>
          <cell r="W48">
            <v>88</v>
          </cell>
          <cell r="X48">
            <v>82</v>
          </cell>
          <cell r="Y48">
            <v>214</v>
          </cell>
          <cell r="Z48">
            <v>164</v>
          </cell>
          <cell r="AA48">
            <v>1469</v>
          </cell>
          <cell r="AB48">
            <v>134</v>
          </cell>
          <cell r="AC48">
            <v>197</v>
          </cell>
          <cell r="AD48">
            <v>94</v>
          </cell>
          <cell r="AE48">
            <v>197</v>
          </cell>
          <cell r="AF48">
            <v>200</v>
          </cell>
          <cell r="AH48">
            <v>491</v>
          </cell>
          <cell r="AI48">
            <v>55281</v>
          </cell>
        </row>
        <row r="49">
          <cell r="A49" t="str">
            <v>Электронная площадка №1</v>
          </cell>
          <cell r="B49">
            <v>1</v>
          </cell>
          <cell r="C49">
            <v>1</v>
          </cell>
          <cell r="D49">
            <v>4</v>
          </cell>
          <cell r="E49">
            <v>6</v>
          </cell>
          <cell r="F49">
            <v>3</v>
          </cell>
          <cell r="G49">
            <v>10</v>
          </cell>
          <cell r="H49">
            <v>4</v>
          </cell>
          <cell r="I49">
            <v>6</v>
          </cell>
          <cell r="AH49">
            <v>0</v>
          </cell>
          <cell r="AI49">
            <v>35</v>
          </cell>
        </row>
        <row r="50">
          <cell r="A50" t="str">
            <v>Электронная площадка Центра реализации</v>
          </cell>
          <cell r="B50">
            <v>8174</v>
          </cell>
          <cell r="C50">
            <v>10902</v>
          </cell>
          <cell r="D50">
            <v>11796</v>
          </cell>
          <cell r="E50">
            <v>6473</v>
          </cell>
          <cell r="F50">
            <v>2882</v>
          </cell>
          <cell r="G50">
            <v>7245</v>
          </cell>
          <cell r="H50">
            <v>9231</v>
          </cell>
          <cell r="I50">
            <v>10869</v>
          </cell>
          <cell r="J50">
            <v>8184</v>
          </cell>
          <cell r="K50">
            <v>10232</v>
          </cell>
          <cell r="L50">
            <v>7860</v>
          </cell>
          <cell r="M50">
            <v>41037</v>
          </cell>
          <cell r="N50">
            <v>42375</v>
          </cell>
          <cell r="O50">
            <v>24940</v>
          </cell>
          <cell r="P50">
            <v>8899</v>
          </cell>
          <cell r="Q50">
            <v>7225</v>
          </cell>
          <cell r="R50">
            <v>3257</v>
          </cell>
          <cell r="S50">
            <v>1961</v>
          </cell>
          <cell r="T50">
            <v>2874</v>
          </cell>
          <cell r="U50">
            <v>1734</v>
          </cell>
          <cell r="V50">
            <v>1963</v>
          </cell>
          <cell r="W50">
            <v>1612</v>
          </cell>
          <cell r="X50">
            <v>2071</v>
          </cell>
          <cell r="Y50">
            <v>1895</v>
          </cell>
          <cell r="Z50">
            <v>2117</v>
          </cell>
          <cell r="AA50">
            <v>2055</v>
          </cell>
          <cell r="AB50">
            <v>2302</v>
          </cell>
          <cell r="AC50">
            <v>1716</v>
          </cell>
          <cell r="AD50">
            <v>1475</v>
          </cell>
          <cell r="AE50">
            <v>3003</v>
          </cell>
          <cell r="AF50">
            <v>1674</v>
          </cell>
          <cell r="AH50">
            <v>6152</v>
          </cell>
          <cell r="AI50">
            <v>250033</v>
          </cell>
        </row>
        <row r="51">
          <cell r="A51" t="str">
            <v>Электронная площадка ЭСП</v>
          </cell>
          <cell r="B51">
            <v>91</v>
          </cell>
          <cell r="C51">
            <v>96</v>
          </cell>
          <cell r="D51">
            <v>238</v>
          </cell>
          <cell r="E51">
            <v>245</v>
          </cell>
          <cell r="F51">
            <v>308</v>
          </cell>
          <cell r="G51">
            <v>219</v>
          </cell>
          <cell r="H51">
            <v>434</v>
          </cell>
          <cell r="I51">
            <v>418</v>
          </cell>
          <cell r="J51">
            <v>717</v>
          </cell>
          <cell r="K51">
            <v>593</v>
          </cell>
          <cell r="L51">
            <v>708</v>
          </cell>
          <cell r="M51">
            <v>777</v>
          </cell>
          <cell r="N51">
            <v>620</v>
          </cell>
          <cell r="O51">
            <v>705</v>
          </cell>
          <cell r="P51">
            <v>999</v>
          </cell>
          <cell r="Q51">
            <v>1421</v>
          </cell>
          <cell r="R51">
            <v>962</v>
          </cell>
          <cell r="S51">
            <v>797</v>
          </cell>
          <cell r="T51">
            <v>673</v>
          </cell>
          <cell r="U51">
            <v>841</v>
          </cell>
          <cell r="V51">
            <v>642</v>
          </cell>
          <cell r="W51">
            <v>463</v>
          </cell>
          <cell r="X51">
            <v>1442</v>
          </cell>
          <cell r="Y51">
            <v>1051</v>
          </cell>
          <cell r="Z51">
            <v>582</v>
          </cell>
          <cell r="AA51">
            <v>965</v>
          </cell>
          <cell r="AB51">
            <v>1854</v>
          </cell>
          <cell r="AC51">
            <v>1479</v>
          </cell>
          <cell r="AD51">
            <v>1328</v>
          </cell>
          <cell r="AE51">
            <v>933</v>
          </cell>
          <cell r="AF51">
            <v>484</v>
          </cell>
          <cell r="AH51">
            <v>2745</v>
          </cell>
          <cell r="AI51">
            <v>23085</v>
          </cell>
        </row>
        <row r="52">
          <cell r="A52" t="str">
            <v>Электронная торговая площадка "Евразийская торговая площадка"</v>
          </cell>
          <cell r="C52">
            <v>1</v>
          </cell>
          <cell r="D52">
            <v>2</v>
          </cell>
          <cell r="E52">
            <v>1</v>
          </cell>
          <cell r="N52">
            <v>7</v>
          </cell>
          <cell r="O52">
            <v>5</v>
          </cell>
          <cell r="P52">
            <v>17</v>
          </cell>
          <cell r="Q52">
            <v>16</v>
          </cell>
          <cell r="R52">
            <v>1</v>
          </cell>
          <cell r="AH52">
            <v>0</v>
          </cell>
          <cell r="AI52">
            <v>50</v>
          </cell>
        </row>
        <row r="53">
          <cell r="A53" t="str">
            <v>Электронная Торговая Площадка "ПОВОЛЖСКИЙ АУКЦИОННЫЙ ДОМ"</v>
          </cell>
          <cell r="B53">
            <v>28</v>
          </cell>
          <cell r="C53">
            <v>52</v>
          </cell>
          <cell r="D53">
            <v>66</v>
          </cell>
          <cell r="E53">
            <v>36</v>
          </cell>
          <cell r="F53">
            <v>139</v>
          </cell>
          <cell r="G53">
            <v>111</v>
          </cell>
          <cell r="H53">
            <v>141</v>
          </cell>
          <cell r="I53">
            <v>34</v>
          </cell>
          <cell r="J53">
            <v>2</v>
          </cell>
          <cell r="AH53">
            <v>0</v>
          </cell>
          <cell r="AI53">
            <v>609</v>
          </cell>
        </row>
        <row r="54">
          <cell r="A54" t="str">
            <v xml:space="preserve">Электронная торговая площадка "Профит" </v>
          </cell>
          <cell r="B54">
            <v>300</v>
          </cell>
          <cell r="C54">
            <v>330</v>
          </cell>
          <cell r="D54">
            <v>217</v>
          </cell>
          <cell r="E54">
            <v>317</v>
          </cell>
          <cell r="F54">
            <v>260</v>
          </cell>
          <cell r="G54">
            <v>175</v>
          </cell>
          <cell r="H54">
            <v>102</v>
          </cell>
          <cell r="I54">
            <v>51</v>
          </cell>
          <cell r="J54">
            <v>72</v>
          </cell>
          <cell r="K54">
            <v>153</v>
          </cell>
          <cell r="L54">
            <v>150</v>
          </cell>
          <cell r="M54">
            <v>135</v>
          </cell>
          <cell r="N54">
            <v>89</v>
          </cell>
          <cell r="O54">
            <v>114</v>
          </cell>
          <cell r="P54">
            <v>224</v>
          </cell>
          <cell r="Q54">
            <v>341</v>
          </cell>
          <cell r="R54">
            <v>358</v>
          </cell>
          <cell r="S54">
            <v>375</v>
          </cell>
          <cell r="T54">
            <v>397</v>
          </cell>
          <cell r="U54">
            <v>515</v>
          </cell>
          <cell r="V54">
            <v>767</v>
          </cell>
          <cell r="W54">
            <v>619</v>
          </cell>
          <cell r="X54">
            <v>851</v>
          </cell>
          <cell r="Y54">
            <v>909</v>
          </cell>
          <cell r="Z54">
            <v>839</v>
          </cell>
          <cell r="AA54">
            <v>1038</v>
          </cell>
          <cell r="AB54">
            <v>1057</v>
          </cell>
          <cell r="AC54">
            <v>1166</v>
          </cell>
          <cell r="AD54">
            <v>1433</v>
          </cell>
          <cell r="AE54">
            <v>1262</v>
          </cell>
          <cell r="AF54">
            <v>1150</v>
          </cell>
          <cell r="AH54">
            <v>3845</v>
          </cell>
          <cell r="AI54">
            <v>15766</v>
          </cell>
        </row>
        <row r="55">
          <cell r="A55" t="str">
            <v>Электронная торговая площадка "Регион"</v>
          </cell>
          <cell r="B55">
            <v>10</v>
          </cell>
          <cell r="C55">
            <v>7</v>
          </cell>
          <cell r="D55">
            <v>9</v>
          </cell>
          <cell r="E55">
            <v>18</v>
          </cell>
          <cell r="F55">
            <v>5</v>
          </cell>
          <cell r="G55">
            <v>9</v>
          </cell>
          <cell r="H55">
            <v>5</v>
          </cell>
          <cell r="I55">
            <v>110</v>
          </cell>
          <cell r="J55">
            <v>207</v>
          </cell>
          <cell r="K55">
            <v>9</v>
          </cell>
          <cell r="L55">
            <v>17</v>
          </cell>
          <cell r="M55">
            <v>38</v>
          </cell>
          <cell r="N55">
            <v>37</v>
          </cell>
          <cell r="O55">
            <v>28</v>
          </cell>
          <cell r="P55">
            <v>8</v>
          </cell>
          <cell r="Q55">
            <v>2</v>
          </cell>
          <cell r="R55">
            <v>9</v>
          </cell>
          <cell r="S55">
            <v>26</v>
          </cell>
          <cell r="T55">
            <v>21</v>
          </cell>
          <cell r="U55">
            <v>189</v>
          </cell>
          <cell r="V55">
            <v>109</v>
          </cell>
          <cell r="W55">
            <v>34</v>
          </cell>
          <cell r="X55">
            <v>40</v>
          </cell>
          <cell r="Y55">
            <v>26</v>
          </cell>
          <cell r="Z55">
            <v>24</v>
          </cell>
          <cell r="AA55">
            <v>91</v>
          </cell>
          <cell r="AB55">
            <v>157</v>
          </cell>
          <cell r="AC55">
            <v>46</v>
          </cell>
          <cell r="AD55">
            <v>69</v>
          </cell>
          <cell r="AE55">
            <v>85</v>
          </cell>
          <cell r="AF55">
            <v>159</v>
          </cell>
          <cell r="AH55">
            <v>313</v>
          </cell>
          <cell r="AI55">
            <v>1604</v>
          </cell>
        </row>
        <row r="56">
          <cell r="A56" t="str">
            <v xml:space="preserve">Электронная торговая площадка Заказ РФ </v>
          </cell>
          <cell r="O56">
            <v>2608</v>
          </cell>
          <cell r="P56">
            <v>1171</v>
          </cell>
          <cell r="Q56">
            <v>223</v>
          </cell>
          <cell r="R56">
            <v>352</v>
          </cell>
          <cell r="S56">
            <v>383</v>
          </cell>
          <cell r="T56">
            <v>446</v>
          </cell>
          <cell r="U56">
            <v>38</v>
          </cell>
          <cell r="V56">
            <v>141</v>
          </cell>
          <cell r="W56">
            <v>24</v>
          </cell>
          <cell r="X56">
            <v>339</v>
          </cell>
          <cell r="Y56">
            <v>304</v>
          </cell>
          <cell r="Z56">
            <v>12</v>
          </cell>
          <cell r="AA56">
            <v>203</v>
          </cell>
          <cell r="AB56">
            <v>200</v>
          </cell>
          <cell r="AC56">
            <v>85</v>
          </cell>
          <cell r="AD56">
            <v>87</v>
          </cell>
          <cell r="AE56">
            <v>84</v>
          </cell>
          <cell r="AF56">
            <v>143</v>
          </cell>
          <cell r="AH56">
            <v>314</v>
          </cell>
          <cell r="AI56">
            <v>6843</v>
          </cell>
        </row>
        <row r="57">
          <cell r="A57" t="str">
            <v>Электронный капитал</v>
          </cell>
          <cell r="B57">
            <v>78</v>
          </cell>
          <cell r="C57">
            <v>18</v>
          </cell>
          <cell r="D57">
            <v>47</v>
          </cell>
          <cell r="E57">
            <v>32</v>
          </cell>
          <cell r="F57">
            <v>24</v>
          </cell>
          <cell r="G57">
            <v>20</v>
          </cell>
          <cell r="H57">
            <v>33</v>
          </cell>
          <cell r="I57">
            <v>30</v>
          </cell>
          <cell r="J57">
            <v>9</v>
          </cell>
          <cell r="AH57">
            <v>0</v>
          </cell>
          <cell r="AI57">
            <v>291</v>
          </cell>
        </row>
        <row r="58">
          <cell r="A58" t="str">
            <v>ЭТП "Пром-Консалтинг"</v>
          </cell>
          <cell r="B58">
            <v>44</v>
          </cell>
          <cell r="C58">
            <v>102</v>
          </cell>
          <cell r="D58">
            <v>101</v>
          </cell>
          <cell r="E58">
            <v>67</v>
          </cell>
          <cell r="F58">
            <v>82</v>
          </cell>
          <cell r="G58">
            <v>67</v>
          </cell>
          <cell r="H58">
            <v>103</v>
          </cell>
          <cell r="I58">
            <v>305</v>
          </cell>
          <cell r="J58">
            <v>228</v>
          </cell>
          <cell r="K58">
            <v>530</v>
          </cell>
          <cell r="L58">
            <v>510</v>
          </cell>
          <cell r="M58">
            <v>474</v>
          </cell>
          <cell r="O58">
            <v>528</v>
          </cell>
          <cell r="P58">
            <v>758</v>
          </cell>
          <cell r="Q58">
            <v>936</v>
          </cell>
          <cell r="R58">
            <v>208</v>
          </cell>
          <cell r="S58">
            <v>407</v>
          </cell>
          <cell r="T58">
            <v>306</v>
          </cell>
          <cell r="U58">
            <v>405</v>
          </cell>
          <cell r="V58">
            <v>272</v>
          </cell>
          <cell r="W58">
            <v>211</v>
          </cell>
          <cell r="X58">
            <v>160</v>
          </cell>
          <cell r="Y58">
            <v>411</v>
          </cell>
          <cell r="Z58">
            <v>344</v>
          </cell>
          <cell r="AA58">
            <v>420</v>
          </cell>
          <cell r="AB58">
            <v>708</v>
          </cell>
          <cell r="AC58">
            <v>423</v>
          </cell>
          <cell r="AD58">
            <v>552</v>
          </cell>
          <cell r="AE58">
            <v>615</v>
          </cell>
          <cell r="AF58">
            <v>461</v>
          </cell>
          <cell r="AH58">
            <v>1628</v>
          </cell>
          <cell r="AI58">
            <v>10738</v>
          </cell>
        </row>
        <row r="59">
          <cell r="A59" t="str">
            <v>ЭТП "ЮГРА"</v>
          </cell>
          <cell r="M59">
            <v>9</v>
          </cell>
          <cell r="N59">
            <v>49</v>
          </cell>
          <cell r="O59">
            <v>440</v>
          </cell>
          <cell r="P59">
            <v>374</v>
          </cell>
          <cell r="Q59">
            <v>208</v>
          </cell>
          <cell r="R59">
            <v>579</v>
          </cell>
          <cell r="S59">
            <v>116</v>
          </cell>
          <cell r="T59">
            <v>617</v>
          </cell>
          <cell r="U59">
            <v>601</v>
          </cell>
          <cell r="V59">
            <v>662</v>
          </cell>
          <cell r="W59">
            <v>593</v>
          </cell>
          <cell r="X59">
            <v>594</v>
          </cell>
          <cell r="Y59">
            <v>539</v>
          </cell>
          <cell r="Z59">
            <v>270</v>
          </cell>
          <cell r="AA59">
            <v>290</v>
          </cell>
          <cell r="AB59">
            <v>341</v>
          </cell>
          <cell r="AC59">
            <v>263</v>
          </cell>
          <cell r="AD59">
            <v>275</v>
          </cell>
          <cell r="AE59">
            <v>304</v>
          </cell>
          <cell r="AF59">
            <v>496</v>
          </cell>
          <cell r="AH59">
            <v>1075</v>
          </cell>
          <cell r="AI59">
            <v>7620</v>
          </cell>
        </row>
      </sheetData>
      <sheetData sheetId="12"/>
      <sheetData sheetId="13">
        <row r="3">
          <cell r="A3" t="str">
            <v>Ru-Trade24</v>
          </cell>
          <cell r="H3">
            <v>3</v>
          </cell>
          <cell r="BP3">
            <v>2</v>
          </cell>
          <cell r="BV3">
            <v>9</v>
          </cell>
          <cell r="CB3">
            <v>34</v>
          </cell>
          <cell r="CC3">
            <v>0</v>
          </cell>
          <cell r="CD3">
            <v>37</v>
          </cell>
          <cell r="CH3">
            <v>33</v>
          </cell>
          <cell r="CJ3">
            <v>61</v>
          </cell>
          <cell r="CN3">
            <v>17</v>
          </cell>
          <cell r="CP3">
            <v>205</v>
          </cell>
          <cell r="CT3">
            <v>68</v>
          </cell>
          <cell r="CV3">
            <v>55</v>
          </cell>
          <cell r="CZ3">
            <v>70</v>
          </cell>
          <cell r="DA3">
            <v>0</v>
          </cell>
          <cell r="DB3">
            <v>114</v>
          </cell>
          <cell r="DF3">
            <v>36</v>
          </cell>
          <cell r="DH3">
            <v>115</v>
          </cell>
          <cell r="DL3">
            <v>38</v>
          </cell>
          <cell r="DN3">
            <v>233</v>
          </cell>
          <cell r="DR3">
            <v>59</v>
          </cell>
          <cell r="DS3">
            <v>0</v>
          </cell>
          <cell r="DT3">
            <v>107</v>
          </cell>
          <cell r="DX3">
            <v>72</v>
          </cell>
          <cell r="DY3">
            <v>1</v>
          </cell>
          <cell r="DZ3">
            <v>169</v>
          </cell>
          <cell r="ED3">
            <v>48</v>
          </cell>
          <cell r="EE3">
            <v>0</v>
          </cell>
          <cell r="EF3">
            <v>74</v>
          </cell>
          <cell r="EJ3">
            <v>126</v>
          </cell>
          <cell r="EK3">
            <v>2</v>
          </cell>
          <cell r="EL3">
            <v>110</v>
          </cell>
          <cell r="EP3">
            <v>144</v>
          </cell>
          <cell r="EQ3">
            <v>1</v>
          </cell>
          <cell r="ER3">
            <v>452</v>
          </cell>
          <cell r="EV3">
            <v>244</v>
          </cell>
          <cell r="EW3">
            <v>1</v>
          </cell>
          <cell r="EX3">
            <v>494</v>
          </cell>
          <cell r="FB3">
            <v>198</v>
          </cell>
          <cell r="FD3">
            <v>234</v>
          </cell>
          <cell r="FH3">
            <v>485</v>
          </cell>
          <cell r="FJ3">
            <v>247</v>
          </cell>
          <cell r="FN3">
            <v>512</v>
          </cell>
          <cell r="FO3">
            <v>0</v>
          </cell>
          <cell r="FP3">
            <v>188</v>
          </cell>
          <cell r="FT3">
            <v>990</v>
          </cell>
          <cell r="FU3">
            <v>0</v>
          </cell>
          <cell r="FV3">
            <v>181</v>
          </cell>
          <cell r="FZ3">
            <v>121</v>
          </cell>
          <cell r="GA3">
            <v>0</v>
          </cell>
          <cell r="GB3">
            <v>221</v>
          </cell>
          <cell r="GG3">
            <v>342</v>
          </cell>
          <cell r="GH3">
            <v>6611</v>
          </cell>
        </row>
        <row r="4">
          <cell r="A4" t="str">
            <v>АИСТ</v>
          </cell>
          <cell r="H4">
            <v>0</v>
          </cell>
          <cell r="J4">
            <v>85</v>
          </cell>
          <cell r="N4">
            <v>0</v>
          </cell>
          <cell r="P4">
            <v>50</v>
          </cell>
          <cell r="T4">
            <v>0</v>
          </cell>
          <cell r="AF4">
            <v>0</v>
          </cell>
          <cell r="AH4">
            <v>0</v>
          </cell>
          <cell r="AL4">
            <v>4</v>
          </cell>
          <cell r="AM4">
            <v>0</v>
          </cell>
          <cell r="AN4">
            <v>3</v>
          </cell>
          <cell r="AR4">
            <v>4</v>
          </cell>
          <cell r="AT4">
            <v>4</v>
          </cell>
          <cell r="AX4">
            <v>0</v>
          </cell>
          <cell r="AZ4">
            <v>35</v>
          </cell>
          <cell r="BD4">
            <v>2</v>
          </cell>
          <cell r="BF4">
            <v>26</v>
          </cell>
          <cell r="BJ4">
            <v>3</v>
          </cell>
          <cell r="BL4">
            <v>29</v>
          </cell>
          <cell r="BP4">
            <v>8</v>
          </cell>
          <cell r="BR4">
            <v>48</v>
          </cell>
          <cell r="BV4">
            <v>2</v>
          </cell>
          <cell r="BX4">
            <v>5</v>
          </cell>
          <cell r="CB4">
            <v>7</v>
          </cell>
          <cell r="CD4">
            <v>11</v>
          </cell>
          <cell r="CH4">
            <v>1</v>
          </cell>
          <cell r="CJ4">
            <v>5</v>
          </cell>
          <cell r="CN4">
            <v>0</v>
          </cell>
          <cell r="CP4">
            <v>5</v>
          </cell>
          <cell r="CT4">
            <v>3</v>
          </cell>
          <cell r="CV4">
            <v>4</v>
          </cell>
          <cell r="CZ4">
            <v>2</v>
          </cell>
          <cell r="DB4">
            <v>2</v>
          </cell>
          <cell r="DF4">
            <v>0</v>
          </cell>
          <cell r="DH4">
            <v>4</v>
          </cell>
          <cell r="DL4">
            <v>11</v>
          </cell>
          <cell r="DN4">
            <v>4</v>
          </cell>
          <cell r="DR4">
            <v>0</v>
          </cell>
          <cell r="DT4">
            <v>3</v>
          </cell>
          <cell r="DX4">
            <v>0</v>
          </cell>
          <cell r="DZ4">
            <v>11</v>
          </cell>
          <cell r="ED4">
            <v>0</v>
          </cell>
          <cell r="EF4">
            <v>7</v>
          </cell>
          <cell r="EJ4">
            <v>0</v>
          </cell>
          <cell r="EL4">
            <v>44</v>
          </cell>
          <cell r="EP4">
            <v>0</v>
          </cell>
          <cell r="ER4">
            <v>1</v>
          </cell>
          <cell r="EX4">
            <v>1</v>
          </cell>
          <cell r="GG4">
            <v>0</v>
          </cell>
          <cell r="GH4">
            <v>434</v>
          </cell>
        </row>
        <row r="5">
          <cell r="A5" t="str">
            <v>Арбитат</v>
          </cell>
          <cell r="B5">
            <v>20</v>
          </cell>
          <cell r="D5">
            <v>15</v>
          </cell>
          <cell r="H5">
            <v>40</v>
          </cell>
          <cell r="I5">
            <v>0</v>
          </cell>
          <cell r="J5">
            <v>216</v>
          </cell>
          <cell r="N5">
            <v>71</v>
          </cell>
          <cell r="O5">
            <v>0</v>
          </cell>
          <cell r="P5">
            <v>81</v>
          </cell>
          <cell r="T5">
            <v>20</v>
          </cell>
          <cell r="U5">
            <v>2</v>
          </cell>
          <cell r="V5">
            <v>141</v>
          </cell>
          <cell r="Z5">
            <v>28</v>
          </cell>
          <cell r="AB5">
            <v>230</v>
          </cell>
          <cell r="AF5">
            <v>40</v>
          </cell>
          <cell r="AH5">
            <v>226</v>
          </cell>
          <cell r="AL5">
            <v>57</v>
          </cell>
          <cell r="AN5">
            <v>296</v>
          </cell>
          <cell r="AR5">
            <v>60</v>
          </cell>
          <cell r="AT5">
            <v>64</v>
          </cell>
          <cell r="AX5">
            <v>34</v>
          </cell>
          <cell r="AZ5">
            <v>258</v>
          </cell>
          <cell r="BD5">
            <v>14</v>
          </cell>
          <cell r="BF5">
            <v>38</v>
          </cell>
          <cell r="BJ5">
            <v>40</v>
          </cell>
          <cell r="BL5">
            <v>20</v>
          </cell>
          <cell r="BP5">
            <v>12</v>
          </cell>
          <cell r="BR5">
            <v>38</v>
          </cell>
          <cell r="BV5">
            <v>29</v>
          </cell>
          <cell r="BX5">
            <v>202</v>
          </cell>
          <cell r="CB5">
            <v>57</v>
          </cell>
          <cell r="CD5">
            <v>227</v>
          </cell>
          <cell r="CH5">
            <v>134</v>
          </cell>
          <cell r="CI5">
            <v>18</v>
          </cell>
          <cell r="CJ5">
            <v>72</v>
          </cell>
          <cell r="CN5">
            <v>107</v>
          </cell>
          <cell r="CP5">
            <v>162</v>
          </cell>
          <cell r="CT5">
            <v>54</v>
          </cell>
          <cell r="CV5">
            <v>49</v>
          </cell>
          <cell r="CZ5">
            <v>33</v>
          </cell>
          <cell r="DB5">
            <v>77</v>
          </cell>
          <cell r="DF5">
            <v>34</v>
          </cell>
          <cell r="DH5">
            <v>181</v>
          </cell>
          <cell r="DL5">
            <v>32</v>
          </cell>
          <cell r="DN5">
            <v>235</v>
          </cell>
          <cell r="DR5">
            <v>29</v>
          </cell>
          <cell r="DT5">
            <v>1285</v>
          </cell>
          <cell r="DX5">
            <v>139</v>
          </cell>
          <cell r="DZ5">
            <v>752</v>
          </cell>
          <cell r="ED5">
            <v>430</v>
          </cell>
          <cell r="EF5">
            <v>1328</v>
          </cell>
          <cell r="EJ5">
            <v>194</v>
          </cell>
          <cell r="EL5">
            <v>423</v>
          </cell>
          <cell r="EP5">
            <v>214</v>
          </cell>
          <cell r="ER5">
            <v>158</v>
          </cell>
          <cell r="EV5">
            <v>59</v>
          </cell>
          <cell r="EX5">
            <v>108</v>
          </cell>
          <cell r="FB5">
            <v>150</v>
          </cell>
          <cell r="FD5">
            <v>138</v>
          </cell>
          <cell r="FH5">
            <v>558</v>
          </cell>
          <cell r="FJ5">
            <v>135</v>
          </cell>
          <cell r="FN5">
            <v>114</v>
          </cell>
          <cell r="FP5">
            <v>148</v>
          </cell>
          <cell r="FT5">
            <v>195</v>
          </cell>
          <cell r="FU5">
            <v>1</v>
          </cell>
          <cell r="FV5">
            <v>158</v>
          </cell>
          <cell r="FZ5">
            <v>211</v>
          </cell>
          <cell r="GA5">
            <v>6</v>
          </cell>
          <cell r="GB5">
            <v>144</v>
          </cell>
          <cell r="GG5">
            <v>361</v>
          </cell>
          <cell r="GH5">
            <v>10841</v>
          </cell>
        </row>
        <row r="6">
          <cell r="A6" t="str">
            <v>АрбиТрейд</v>
          </cell>
          <cell r="GG6">
            <v>0</v>
          </cell>
          <cell r="GH6">
            <v>0</v>
          </cell>
        </row>
        <row r="7">
          <cell r="A7" t="str">
            <v>Аукционы Сибири</v>
          </cell>
          <cell r="B7">
            <v>12</v>
          </cell>
          <cell r="D7">
            <v>52</v>
          </cell>
          <cell r="H7">
            <v>149</v>
          </cell>
          <cell r="I7">
            <v>3</v>
          </cell>
          <cell r="J7">
            <v>245</v>
          </cell>
          <cell r="N7">
            <v>216</v>
          </cell>
          <cell r="O7">
            <v>1</v>
          </cell>
          <cell r="P7">
            <v>249</v>
          </cell>
          <cell r="T7">
            <v>159</v>
          </cell>
          <cell r="U7">
            <v>0</v>
          </cell>
          <cell r="V7">
            <v>342</v>
          </cell>
          <cell r="Z7">
            <v>237</v>
          </cell>
          <cell r="AB7">
            <v>213</v>
          </cell>
          <cell r="AF7">
            <v>80</v>
          </cell>
          <cell r="AH7">
            <v>314</v>
          </cell>
          <cell r="AL7">
            <v>169</v>
          </cell>
          <cell r="AN7">
            <v>275</v>
          </cell>
          <cell r="AR7">
            <v>70</v>
          </cell>
          <cell r="AT7">
            <v>330</v>
          </cell>
          <cell r="AX7">
            <v>54</v>
          </cell>
          <cell r="AZ7">
            <v>211</v>
          </cell>
          <cell r="BD7">
            <v>34</v>
          </cell>
          <cell r="BF7">
            <v>212</v>
          </cell>
          <cell r="BI7">
            <v>1</v>
          </cell>
          <cell r="BJ7">
            <v>68</v>
          </cell>
          <cell r="BL7">
            <v>626</v>
          </cell>
          <cell r="BP7">
            <v>66</v>
          </cell>
          <cell r="BR7">
            <v>588</v>
          </cell>
          <cell r="BV7">
            <v>125</v>
          </cell>
          <cell r="BX7">
            <v>313</v>
          </cell>
          <cell r="CB7">
            <v>171</v>
          </cell>
          <cell r="CD7">
            <v>459</v>
          </cell>
          <cell r="CH7">
            <v>104</v>
          </cell>
          <cell r="CI7">
            <v>3</v>
          </cell>
          <cell r="CJ7">
            <v>562</v>
          </cell>
          <cell r="CN7">
            <v>304</v>
          </cell>
          <cell r="CP7">
            <v>373</v>
          </cell>
          <cell r="CT7">
            <v>113</v>
          </cell>
          <cell r="CV7">
            <v>425</v>
          </cell>
          <cell r="CZ7">
            <v>88</v>
          </cell>
          <cell r="DB7">
            <v>349</v>
          </cell>
          <cell r="DF7">
            <v>102</v>
          </cell>
          <cell r="DH7">
            <v>360</v>
          </cell>
          <cell r="DL7">
            <v>83</v>
          </cell>
          <cell r="DN7">
            <v>314</v>
          </cell>
          <cell r="DR7">
            <v>56</v>
          </cell>
          <cell r="DT7">
            <v>237</v>
          </cell>
          <cell r="DX7">
            <v>65</v>
          </cell>
          <cell r="DZ7">
            <v>273</v>
          </cell>
          <cell r="EC7">
            <v>3</v>
          </cell>
          <cell r="ED7">
            <v>377</v>
          </cell>
          <cell r="EF7">
            <v>318</v>
          </cell>
          <cell r="EI7">
            <v>2</v>
          </cell>
          <cell r="EJ7">
            <v>96</v>
          </cell>
          <cell r="EL7">
            <v>384</v>
          </cell>
          <cell r="EP7">
            <v>92</v>
          </cell>
          <cell r="ER7">
            <v>257</v>
          </cell>
          <cell r="EV7">
            <v>96</v>
          </cell>
          <cell r="EX7">
            <v>135</v>
          </cell>
          <cell r="FB7">
            <v>127</v>
          </cell>
          <cell r="FD7">
            <v>180</v>
          </cell>
          <cell r="FH7">
            <v>218</v>
          </cell>
          <cell r="FJ7">
            <v>244</v>
          </cell>
          <cell r="FM7">
            <v>1</v>
          </cell>
          <cell r="FN7">
            <v>152</v>
          </cell>
          <cell r="FP7">
            <v>157</v>
          </cell>
          <cell r="FS7">
            <v>3</v>
          </cell>
          <cell r="FT7">
            <v>174</v>
          </cell>
          <cell r="FV7">
            <v>116</v>
          </cell>
          <cell r="FZ7">
            <v>139</v>
          </cell>
          <cell r="GB7">
            <v>137</v>
          </cell>
          <cell r="GG7">
            <v>276</v>
          </cell>
          <cell r="GH7">
            <v>13263</v>
          </cell>
        </row>
        <row r="8">
          <cell r="A8" t="str">
            <v>Банкротство РТ</v>
          </cell>
          <cell r="D8">
            <v>0</v>
          </cell>
          <cell r="AN8">
            <v>2</v>
          </cell>
          <cell r="AR8">
            <v>24</v>
          </cell>
          <cell r="AT8">
            <v>16</v>
          </cell>
          <cell r="AX8">
            <v>1</v>
          </cell>
          <cell r="AZ8">
            <v>26</v>
          </cell>
          <cell r="BD8">
            <v>2</v>
          </cell>
          <cell r="BF8">
            <v>4</v>
          </cell>
          <cell r="BL8">
            <v>4</v>
          </cell>
          <cell r="BR8">
            <v>9</v>
          </cell>
          <cell r="BX8">
            <v>64</v>
          </cell>
          <cell r="CB8">
            <v>2</v>
          </cell>
          <cell r="CD8">
            <v>43</v>
          </cell>
          <cell r="CH8">
            <v>5</v>
          </cell>
          <cell r="CJ8">
            <v>5</v>
          </cell>
          <cell r="CN8">
            <v>2</v>
          </cell>
          <cell r="CP8">
            <v>16</v>
          </cell>
          <cell r="CT8">
            <v>10</v>
          </cell>
          <cell r="CV8">
            <v>21</v>
          </cell>
          <cell r="DF8">
            <v>1</v>
          </cell>
          <cell r="DN8">
            <v>3</v>
          </cell>
          <cell r="DT8">
            <v>1</v>
          </cell>
          <cell r="DZ8">
            <v>1</v>
          </cell>
          <cell r="ED8">
            <v>1</v>
          </cell>
          <cell r="EJ8">
            <v>1</v>
          </cell>
          <cell r="EL8">
            <v>6</v>
          </cell>
          <cell r="EP8">
            <v>33</v>
          </cell>
          <cell r="EV8">
            <v>13</v>
          </cell>
          <cell r="EX8">
            <v>2</v>
          </cell>
          <cell r="FB8">
            <v>4</v>
          </cell>
          <cell r="FD8">
            <v>20</v>
          </cell>
          <cell r="FH8">
            <v>1</v>
          </cell>
          <cell r="GG8">
            <v>0</v>
          </cell>
          <cell r="GH8">
            <v>343</v>
          </cell>
        </row>
        <row r="9">
          <cell r="A9" t="str">
            <v>Всероссийская Электронная Торговая Площадка</v>
          </cell>
          <cell r="B9">
            <v>0</v>
          </cell>
          <cell r="H9">
            <v>35</v>
          </cell>
          <cell r="J9">
            <v>34</v>
          </cell>
          <cell r="N9">
            <v>34</v>
          </cell>
          <cell r="P9">
            <v>30</v>
          </cell>
          <cell r="T9">
            <v>71</v>
          </cell>
          <cell r="V9">
            <v>26</v>
          </cell>
          <cell r="Z9">
            <v>46</v>
          </cell>
          <cell r="AB9">
            <v>79</v>
          </cell>
          <cell r="AF9">
            <v>41</v>
          </cell>
          <cell r="AH9">
            <v>164</v>
          </cell>
          <cell r="AL9">
            <v>101</v>
          </cell>
          <cell r="AN9">
            <v>15</v>
          </cell>
          <cell r="AR9">
            <v>131</v>
          </cell>
          <cell r="AT9">
            <v>46</v>
          </cell>
          <cell r="AX9">
            <v>97</v>
          </cell>
          <cell r="AZ9">
            <v>123</v>
          </cell>
          <cell r="BD9">
            <v>292</v>
          </cell>
          <cell r="BF9">
            <v>175</v>
          </cell>
          <cell r="BJ9">
            <v>64</v>
          </cell>
          <cell r="BK9">
            <v>2</v>
          </cell>
          <cell r="BL9">
            <v>218</v>
          </cell>
          <cell r="BP9">
            <v>157</v>
          </cell>
          <cell r="BQ9">
            <v>9</v>
          </cell>
          <cell r="BR9">
            <v>119</v>
          </cell>
          <cell r="BU9">
            <v>1</v>
          </cell>
          <cell r="BV9">
            <v>77</v>
          </cell>
          <cell r="BX9">
            <v>1265</v>
          </cell>
          <cell r="CB9">
            <v>118</v>
          </cell>
          <cell r="CD9">
            <v>292</v>
          </cell>
          <cell r="CH9">
            <v>94</v>
          </cell>
          <cell r="CI9">
            <v>1</v>
          </cell>
          <cell r="CJ9">
            <v>338</v>
          </cell>
          <cell r="CN9">
            <v>75</v>
          </cell>
          <cell r="CP9">
            <v>306</v>
          </cell>
          <cell r="CT9">
            <v>88</v>
          </cell>
          <cell r="CV9">
            <v>734</v>
          </cell>
          <cell r="CY9">
            <v>1</v>
          </cell>
          <cell r="CZ9">
            <v>88</v>
          </cell>
          <cell r="DB9">
            <v>438</v>
          </cell>
          <cell r="DF9">
            <v>78</v>
          </cell>
          <cell r="DH9">
            <v>319</v>
          </cell>
          <cell r="DL9">
            <v>389</v>
          </cell>
          <cell r="DN9">
            <v>316</v>
          </cell>
          <cell r="DQ9">
            <v>1</v>
          </cell>
          <cell r="DR9">
            <v>52</v>
          </cell>
          <cell r="DT9">
            <v>210</v>
          </cell>
          <cell r="DX9">
            <v>65</v>
          </cell>
          <cell r="DZ9">
            <v>200</v>
          </cell>
          <cell r="ED9">
            <v>57</v>
          </cell>
          <cell r="EF9">
            <v>230</v>
          </cell>
          <cell r="EJ9">
            <v>137</v>
          </cell>
          <cell r="EK9">
            <v>14</v>
          </cell>
          <cell r="EL9">
            <v>263</v>
          </cell>
          <cell r="EP9">
            <v>450</v>
          </cell>
          <cell r="ER9">
            <v>455</v>
          </cell>
          <cell r="EU9">
            <v>4</v>
          </cell>
          <cell r="EV9">
            <v>107</v>
          </cell>
          <cell r="EX9">
            <v>353</v>
          </cell>
          <cell r="FB9">
            <v>939</v>
          </cell>
          <cell r="FD9">
            <v>259</v>
          </cell>
          <cell r="FE9">
            <v>2</v>
          </cell>
          <cell r="FH9">
            <v>238</v>
          </cell>
          <cell r="FJ9">
            <v>415</v>
          </cell>
          <cell r="FN9">
            <v>487</v>
          </cell>
          <cell r="FP9">
            <v>202</v>
          </cell>
          <cell r="FT9">
            <v>287</v>
          </cell>
          <cell r="FV9">
            <v>772</v>
          </cell>
          <cell r="FY9">
            <v>1</v>
          </cell>
          <cell r="FZ9">
            <v>49</v>
          </cell>
          <cell r="GB9">
            <v>295</v>
          </cell>
          <cell r="GE9">
            <v>1</v>
          </cell>
          <cell r="GG9">
            <v>345</v>
          </cell>
          <cell r="GH9">
            <v>13672</v>
          </cell>
        </row>
        <row r="10">
          <cell r="A10" t="str">
            <v>МФБ</v>
          </cell>
          <cell r="B10">
            <v>0</v>
          </cell>
          <cell r="H10">
            <v>12</v>
          </cell>
          <cell r="J10">
            <v>64</v>
          </cell>
          <cell r="N10">
            <v>13</v>
          </cell>
          <cell r="P10">
            <v>93</v>
          </cell>
          <cell r="T10">
            <v>22</v>
          </cell>
          <cell r="V10">
            <v>25</v>
          </cell>
          <cell r="GG10">
            <v>0</v>
          </cell>
          <cell r="GH10">
            <v>229</v>
          </cell>
        </row>
        <row r="11">
          <cell r="A11" t="str">
            <v>Открытая торговая площадка</v>
          </cell>
          <cell r="H11">
            <v>9</v>
          </cell>
          <cell r="J11">
            <v>2</v>
          </cell>
          <cell r="N11">
            <v>32</v>
          </cell>
          <cell r="P11">
            <v>3</v>
          </cell>
          <cell r="T11">
            <v>4</v>
          </cell>
          <cell r="U11">
            <v>0</v>
          </cell>
          <cell r="AB11">
            <v>2</v>
          </cell>
          <cell r="AF11">
            <v>25</v>
          </cell>
          <cell r="AH11">
            <v>1</v>
          </cell>
          <cell r="GG11">
            <v>0</v>
          </cell>
          <cell r="GH11">
            <v>78</v>
          </cell>
        </row>
        <row r="12">
          <cell r="A12" t="str">
            <v>ПТП-Центр</v>
          </cell>
          <cell r="B12">
            <v>0</v>
          </cell>
          <cell r="D12">
            <v>18</v>
          </cell>
          <cell r="H12">
            <v>4</v>
          </cell>
          <cell r="J12">
            <v>5</v>
          </cell>
          <cell r="N12">
            <v>29</v>
          </cell>
          <cell r="P12">
            <v>2</v>
          </cell>
          <cell r="T12">
            <v>1</v>
          </cell>
          <cell r="V12">
            <v>14</v>
          </cell>
          <cell r="Z12">
            <v>6</v>
          </cell>
          <cell r="AB12">
            <v>3</v>
          </cell>
          <cell r="AF12">
            <v>3</v>
          </cell>
          <cell r="AH12">
            <v>21</v>
          </cell>
          <cell r="AL12">
            <v>6</v>
          </cell>
          <cell r="AN12">
            <v>7</v>
          </cell>
          <cell r="AR12">
            <v>5</v>
          </cell>
          <cell r="AT12">
            <v>18</v>
          </cell>
          <cell r="AX12">
            <v>10</v>
          </cell>
          <cell r="AZ12">
            <v>31</v>
          </cell>
          <cell r="BD12">
            <v>28</v>
          </cell>
          <cell r="BF12">
            <v>14</v>
          </cell>
          <cell r="BJ12">
            <v>56</v>
          </cell>
          <cell r="BL12">
            <v>9</v>
          </cell>
          <cell r="BP12">
            <v>9</v>
          </cell>
          <cell r="BR12">
            <v>24</v>
          </cell>
          <cell r="BV12">
            <v>32</v>
          </cell>
          <cell r="BX12">
            <v>39</v>
          </cell>
          <cell r="CB12">
            <v>37</v>
          </cell>
          <cell r="CD12">
            <v>27</v>
          </cell>
          <cell r="CH12">
            <v>50</v>
          </cell>
          <cell r="CJ12">
            <v>59</v>
          </cell>
          <cell r="CN12">
            <v>61</v>
          </cell>
          <cell r="CP12">
            <v>37</v>
          </cell>
          <cell r="CT12">
            <v>48</v>
          </cell>
          <cell r="CV12">
            <v>32</v>
          </cell>
          <cell r="CZ12">
            <v>23</v>
          </cell>
          <cell r="DB12">
            <v>73</v>
          </cell>
          <cell r="DF12">
            <v>11</v>
          </cell>
          <cell r="DH12">
            <v>104</v>
          </cell>
          <cell r="DL12">
            <v>26</v>
          </cell>
          <cell r="DN12">
            <v>91</v>
          </cell>
          <cell r="DR12">
            <v>28</v>
          </cell>
          <cell r="DT12">
            <v>94</v>
          </cell>
          <cell r="DX12">
            <v>25</v>
          </cell>
          <cell r="DZ12">
            <v>51</v>
          </cell>
          <cell r="ED12">
            <v>51</v>
          </cell>
          <cell r="EF12">
            <v>125</v>
          </cell>
          <cell r="EJ12">
            <v>124</v>
          </cell>
          <cell r="EL12">
            <v>92</v>
          </cell>
          <cell r="EP12">
            <v>82</v>
          </cell>
          <cell r="ER12">
            <v>311</v>
          </cell>
          <cell r="EV12">
            <v>96</v>
          </cell>
          <cell r="EX12">
            <v>68</v>
          </cell>
          <cell r="EY12">
            <v>2</v>
          </cell>
          <cell r="FB12">
            <v>80</v>
          </cell>
          <cell r="FC12">
            <v>7</v>
          </cell>
          <cell r="FD12">
            <v>74</v>
          </cell>
          <cell r="FH12">
            <v>169</v>
          </cell>
          <cell r="FJ12">
            <v>64</v>
          </cell>
          <cell r="FN12">
            <v>102</v>
          </cell>
          <cell r="FP12">
            <v>151</v>
          </cell>
          <cell r="FT12">
            <v>101</v>
          </cell>
          <cell r="FV12">
            <v>51</v>
          </cell>
          <cell r="FZ12">
            <v>23</v>
          </cell>
          <cell r="GB12">
            <v>88</v>
          </cell>
          <cell r="GG12">
            <v>111</v>
          </cell>
          <cell r="GH12">
            <v>3132</v>
          </cell>
        </row>
        <row r="13">
          <cell r="A13" t="str">
            <v>Сибирская торговая площадка</v>
          </cell>
          <cell r="EP13">
            <v>152</v>
          </cell>
          <cell r="ER13">
            <v>98</v>
          </cell>
          <cell r="EV13">
            <v>28</v>
          </cell>
          <cell r="EX13">
            <v>111</v>
          </cell>
          <cell r="FB13">
            <v>60</v>
          </cell>
          <cell r="FD13">
            <v>124</v>
          </cell>
          <cell r="FH13">
            <v>52</v>
          </cell>
          <cell r="FJ13">
            <v>56</v>
          </cell>
          <cell r="FN13">
            <v>33</v>
          </cell>
          <cell r="FP13">
            <v>57</v>
          </cell>
          <cell r="FT13">
            <v>45</v>
          </cell>
          <cell r="FV13">
            <v>116</v>
          </cell>
          <cell r="FZ13">
            <v>36</v>
          </cell>
          <cell r="GB13">
            <v>70</v>
          </cell>
          <cell r="GG13">
            <v>106</v>
          </cell>
          <cell r="GH13">
            <v>1038</v>
          </cell>
        </row>
        <row r="14">
          <cell r="A14" t="str">
            <v>ЭТП Агенда"</v>
          </cell>
          <cell r="H14">
            <v>2</v>
          </cell>
          <cell r="J14">
            <v>184</v>
          </cell>
          <cell r="N14">
            <v>14</v>
          </cell>
          <cell r="P14">
            <v>87</v>
          </cell>
          <cell r="T14">
            <v>2</v>
          </cell>
          <cell r="V14">
            <v>3</v>
          </cell>
          <cell r="Z14">
            <v>3</v>
          </cell>
          <cell r="AB14">
            <v>1</v>
          </cell>
          <cell r="AF14">
            <v>3</v>
          </cell>
          <cell r="AH14">
            <v>1</v>
          </cell>
          <cell r="AL14">
            <v>28</v>
          </cell>
          <cell r="AR14">
            <v>17</v>
          </cell>
          <cell r="AT14">
            <v>31</v>
          </cell>
          <cell r="AX14">
            <v>435</v>
          </cell>
          <cell r="AZ14">
            <v>56</v>
          </cell>
          <cell r="BF14">
            <v>19</v>
          </cell>
          <cell r="GG14">
            <v>0</v>
          </cell>
          <cell r="GH14">
            <v>886</v>
          </cell>
        </row>
        <row r="15">
          <cell r="A15" t="str">
            <v>ЭТС24</v>
          </cell>
          <cell r="B15">
            <v>0</v>
          </cell>
          <cell r="E15">
            <v>0</v>
          </cell>
          <cell r="H15">
            <v>1</v>
          </cell>
          <cell r="J15">
            <v>4</v>
          </cell>
          <cell r="N15">
            <v>4</v>
          </cell>
          <cell r="P15">
            <v>1</v>
          </cell>
          <cell r="AH15">
            <v>2</v>
          </cell>
          <cell r="GG15">
            <v>0</v>
          </cell>
          <cell r="GH15">
            <v>12</v>
          </cell>
        </row>
        <row r="16">
          <cell r="A16" t="str">
            <v>«Property Trade»</v>
          </cell>
          <cell r="B16">
            <v>1</v>
          </cell>
          <cell r="H16">
            <v>2</v>
          </cell>
          <cell r="J16">
            <v>4</v>
          </cell>
          <cell r="N16">
            <v>37</v>
          </cell>
          <cell r="O16">
            <v>0</v>
          </cell>
          <cell r="P16">
            <v>3</v>
          </cell>
          <cell r="T16">
            <v>17</v>
          </cell>
          <cell r="U16">
            <v>0</v>
          </cell>
          <cell r="V16">
            <v>12</v>
          </cell>
          <cell r="Z16">
            <v>1</v>
          </cell>
          <cell r="AB16">
            <v>64</v>
          </cell>
          <cell r="AF16">
            <v>36</v>
          </cell>
          <cell r="AH16">
            <v>92</v>
          </cell>
          <cell r="AL16">
            <v>2</v>
          </cell>
          <cell r="AN16">
            <v>65</v>
          </cell>
          <cell r="AR16">
            <v>11</v>
          </cell>
          <cell r="AT16">
            <v>13</v>
          </cell>
          <cell r="AX16">
            <v>16</v>
          </cell>
          <cell r="AZ16">
            <v>22</v>
          </cell>
          <cell r="BF16">
            <v>46</v>
          </cell>
          <cell r="BJ16">
            <v>3</v>
          </cell>
          <cell r="BL16">
            <v>34</v>
          </cell>
          <cell r="BR16">
            <v>25</v>
          </cell>
          <cell r="BX16">
            <v>32</v>
          </cell>
          <cell r="CD16">
            <v>27</v>
          </cell>
          <cell r="CJ16">
            <v>16</v>
          </cell>
          <cell r="CP16">
            <v>28</v>
          </cell>
          <cell r="CT16">
            <v>9</v>
          </cell>
          <cell r="CV16">
            <v>12</v>
          </cell>
          <cell r="CZ16">
            <v>6</v>
          </cell>
          <cell r="DB16">
            <v>25</v>
          </cell>
          <cell r="DH16">
            <v>12</v>
          </cell>
          <cell r="DN16">
            <v>7</v>
          </cell>
          <cell r="DR16">
            <v>2</v>
          </cell>
          <cell r="DT16">
            <v>17</v>
          </cell>
          <cell r="DX16">
            <v>19</v>
          </cell>
          <cell r="DZ16">
            <v>5</v>
          </cell>
          <cell r="ED16">
            <v>5</v>
          </cell>
          <cell r="EF16">
            <v>37</v>
          </cell>
          <cell r="EJ16">
            <v>73</v>
          </cell>
          <cell r="EL16">
            <v>14</v>
          </cell>
          <cell r="EP16">
            <v>303</v>
          </cell>
          <cell r="ER16">
            <v>19</v>
          </cell>
          <cell r="EV16">
            <v>12</v>
          </cell>
          <cell r="EX16">
            <v>47</v>
          </cell>
          <cell r="FB16">
            <v>5</v>
          </cell>
          <cell r="FD16">
            <v>66</v>
          </cell>
          <cell r="FJ16">
            <v>9</v>
          </cell>
          <cell r="FP16">
            <v>6</v>
          </cell>
          <cell r="FV16">
            <v>1</v>
          </cell>
          <cell r="GB16">
            <v>2</v>
          </cell>
          <cell r="GE16">
            <v>1</v>
          </cell>
          <cell r="GG16">
            <v>3</v>
          </cell>
          <cell r="GH16">
            <v>1323</v>
          </cell>
        </row>
        <row r="17">
          <cell r="A17" t="str">
            <v>«RUSSIA OnLine»</v>
          </cell>
          <cell r="B17">
            <v>23</v>
          </cell>
          <cell r="D17">
            <v>56</v>
          </cell>
          <cell r="H17">
            <v>11</v>
          </cell>
          <cell r="J17">
            <v>15</v>
          </cell>
          <cell r="N17">
            <v>57</v>
          </cell>
          <cell r="P17">
            <v>8</v>
          </cell>
          <cell r="T17">
            <v>3</v>
          </cell>
          <cell r="EP17">
            <v>168</v>
          </cell>
          <cell r="EQ17">
            <v>0</v>
          </cell>
          <cell r="ER17">
            <v>138</v>
          </cell>
          <cell r="EV17">
            <v>231</v>
          </cell>
          <cell r="EW17">
            <v>0</v>
          </cell>
          <cell r="EX17">
            <v>193</v>
          </cell>
          <cell r="FB17">
            <v>231</v>
          </cell>
          <cell r="FC17">
            <v>3</v>
          </cell>
          <cell r="FD17">
            <v>266</v>
          </cell>
          <cell r="FH17">
            <v>164</v>
          </cell>
          <cell r="FI17">
            <v>4</v>
          </cell>
          <cell r="FJ17">
            <v>300</v>
          </cell>
          <cell r="FN17">
            <v>379</v>
          </cell>
          <cell r="FO17">
            <v>0</v>
          </cell>
          <cell r="FP17">
            <v>275</v>
          </cell>
          <cell r="FT17">
            <v>222</v>
          </cell>
          <cell r="FV17">
            <v>290</v>
          </cell>
          <cell r="FZ17">
            <v>138</v>
          </cell>
          <cell r="GA17">
            <v>0</v>
          </cell>
          <cell r="GB17">
            <v>310</v>
          </cell>
          <cell r="GG17">
            <v>448</v>
          </cell>
          <cell r="GH17">
            <v>3485</v>
          </cell>
        </row>
        <row r="18">
          <cell r="A18" t="str">
            <v>«Новые информационные сервисы»</v>
          </cell>
          <cell r="B18">
            <v>34</v>
          </cell>
          <cell r="D18">
            <v>4</v>
          </cell>
          <cell r="H18">
            <v>29</v>
          </cell>
          <cell r="J18">
            <v>66</v>
          </cell>
          <cell r="N18">
            <v>69</v>
          </cell>
          <cell r="P18">
            <v>906</v>
          </cell>
          <cell r="T18">
            <v>93</v>
          </cell>
          <cell r="V18">
            <v>135</v>
          </cell>
          <cell r="AH18">
            <v>3</v>
          </cell>
          <cell r="AL18">
            <v>1</v>
          </cell>
          <cell r="BV18">
            <v>396</v>
          </cell>
          <cell r="BX18">
            <v>332</v>
          </cell>
          <cell r="CB18">
            <v>655</v>
          </cell>
          <cell r="CD18">
            <v>643</v>
          </cell>
          <cell r="CH18">
            <v>661</v>
          </cell>
          <cell r="CJ18">
            <v>678</v>
          </cell>
          <cell r="CN18">
            <v>411</v>
          </cell>
          <cell r="CP18">
            <v>1184</v>
          </cell>
          <cell r="CT18">
            <v>655</v>
          </cell>
          <cell r="CV18">
            <v>1118</v>
          </cell>
          <cell r="CZ18">
            <v>329</v>
          </cell>
          <cell r="DB18">
            <v>1285</v>
          </cell>
          <cell r="DF18">
            <v>745</v>
          </cell>
          <cell r="DH18">
            <v>2517</v>
          </cell>
          <cell r="DL18">
            <v>805</v>
          </cell>
          <cell r="DN18">
            <v>1238</v>
          </cell>
          <cell r="DR18">
            <v>593</v>
          </cell>
          <cell r="DT18">
            <v>899</v>
          </cell>
          <cell r="DX18">
            <v>399</v>
          </cell>
          <cell r="DZ18">
            <v>1304</v>
          </cell>
          <cell r="ED18">
            <v>1506</v>
          </cell>
          <cell r="EE18">
            <v>13</v>
          </cell>
          <cell r="EF18">
            <v>1295</v>
          </cell>
          <cell r="EJ18">
            <v>1291</v>
          </cell>
          <cell r="EK18">
            <v>1</v>
          </cell>
          <cell r="EL18">
            <v>1423</v>
          </cell>
          <cell r="EP18">
            <v>1007</v>
          </cell>
          <cell r="EQ18">
            <v>0</v>
          </cell>
          <cell r="ER18">
            <v>1349</v>
          </cell>
          <cell r="ES18">
            <v>0</v>
          </cell>
          <cell r="EV18">
            <v>1480</v>
          </cell>
          <cell r="EW18">
            <v>1</v>
          </cell>
          <cell r="EX18">
            <v>1340</v>
          </cell>
          <cell r="EY18">
            <v>0</v>
          </cell>
          <cell r="FA18">
            <v>0</v>
          </cell>
          <cell r="FB18">
            <v>1105</v>
          </cell>
          <cell r="FC18">
            <v>1</v>
          </cell>
          <cell r="FD18">
            <v>1794</v>
          </cell>
          <cell r="FE18">
            <v>1</v>
          </cell>
          <cell r="FG18">
            <v>0</v>
          </cell>
          <cell r="FH18">
            <v>1228</v>
          </cell>
          <cell r="FI18">
            <v>0</v>
          </cell>
          <cell r="FJ18">
            <v>1706</v>
          </cell>
          <cell r="FK18">
            <v>0</v>
          </cell>
          <cell r="FM18">
            <v>3</v>
          </cell>
          <cell r="FN18">
            <v>1353</v>
          </cell>
          <cell r="FO18">
            <v>1</v>
          </cell>
          <cell r="FP18">
            <v>988</v>
          </cell>
          <cell r="FQ18">
            <v>2</v>
          </cell>
          <cell r="FS18">
            <v>6</v>
          </cell>
          <cell r="FT18">
            <v>1824</v>
          </cell>
          <cell r="FU18">
            <v>0</v>
          </cell>
          <cell r="FV18">
            <v>1288</v>
          </cell>
          <cell r="FW18">
            <v>0</v>
          </cell>
          <cell r="FY18">
            <v>1</v>
          </cell>
          <cell r="FZ18">
            <v>907</v>
          </cell>
          <cell r="GA18">
            <v>3</v>
          </cell>
          <cell r="GB18">
            <v>1133</v>
          </cell>
          <cell r="GC18">
            <v>0</v>
          </cell>
          <cell r="GE18">
            <v>2</v>
          </cell>
          <cell r="GG18">
            <v>2045</v>
          </cell>
          <cell r="GH18">
            <v>42239</v>
          </cell>
        </row>
        <row r="19">
          <cell r="A19" t="str">
            <v>«Региональная Торговая площадка»</v>
          </cell>
          <cell r="B19">
            <v>4</v>
          </cell>
          <cell r="D19">
            <v>17</v>
          </cell>
          <cell r="H19">
            <v>16</v>
          </cell>
          <cell r="I19">
            <v>0</v>
          </cell>
          <cell r="J19">
            <v>156</v>
          </cell>
          <cell r="N19">
            <v>20</v>
          </cell>
          <cell r="O19">
            <v>1</v>
          </cell>
          <cell r="P19">
            <v>44</v>
          </cell>
          <cell r="T19">
            <v>134</v>
          </cell>
          <cell r="U19">
            <v>0</v>
          </cell>
          <cell r="V19">
            <v>17</v>
          </cell>
          <cell r="Z19">
            <v>32</v>
          </cell>
          <cell r="AB19">
            <v>83</v>
          </cell>
          <cell r="AF19">
            <v>119</v>
          </cell>
          <cell r="AH19">
            <v>169</v>
          </cell>
          <cell r="AL19">
            <v>74</v>
          </cell>
          <cell r="AM19">
            <v>95</v>
          </cell>
          <cell r="AN19">
            <v>96</v>
          </cell>
          <cell r="AR19">
            <v>130</v>
          </cell>
          <cell r="AT19">
            <v>173</v>
          </cell>
          <cell r="AW19">
            <v>1</v>
          </cell>
          <cell r="AX19">
            <v>91</v>
          </cell>
          <cell r="AZ19">
            <v>161</v>
          </cell>
          <cell r="BD19">
            <v>202</v>
          </cell>
          <cell r="BF19">
            <v>504</v>
          </cell>
          <cell r="BI19">
            <v>5</v>
          </cell>
          <cell r="BJ19">
            <v>19</v>
          </cell>
          <cell r="BL19">
            <v>107</v>
          </cell>
          <cell r="BP19">
            <v>24</v>
          </cell>
          <cell r="BR19">
            <v>80</v>
          </cell>
          <cell r="BV19">
            <v>142</v>
          </cell>
          <cell r="BX19">
            <v>117</v>
          </cell>
          <cell r="CB19">
            <v>90</v>
          </cell>
          <cell r="CD19">
            <v>152</v>
          </cell>
          <cell r="CH19">
            <v>17</v>
          </cell>
          <cell r="CJ19">
            <v>170</v>
          </cell>
          <cell r="CN19">
            <v>53</v>
          </cell>
          <cell r="CP19">
            <v>201</v>
          </cell>
          <cell r="CT19">
            <v>94</v>
          </cell>
          <cell r="CV19">
            <v>63</v>
          </cell>
          <cell r="CZ19">
            <v>16</v>
          </cell>
          <cell r="DB19">
            <v>96</v>
          </cell>
          <cell r="DF19">
            <v>85</v>
          </cell>
          <cell r="DG19">
            <v>2</v>
          </cell>
          <cell r="DH19">
            <v>75</v>
          </cell>
          <cell r="DL19">
            <v>30</v>
          </cell>
          <cell r="DN19">
            <v>138</v>
          </cell>
          <cell r="DR19">
            <v>66</v>
          </cell>
          <cell r="DT19">
            <v>160</v>
          </cell>
          <cell r="DX19">
            <v>15</v>
          </cell>
          <cell r="DZ19">
            <v>137</v>
          </cell>
          <cell r="ED19">
            <v>34</v>
          </cell>
          <cell r="EF19">
            <v>119</v>
          </cell>
          <cell r="EI19">
            <v>3</v>
          </cell>
          <cell r="EJ19">
            <v>196</v>
          </cell>
          <cell r="EL19">
            <v>239</v>
          </cell>
          <cell r="EO19">
            <v>2</v>
          </cell>
          <cell r="EP19">
            <v>76</v>
          </cell>
          <cell r="ER19">
            <v>251</v>
          </cell>
          <cell r="EV19">
            <v>210</v>
          </cell>
          <cell r="EX19">
            <v>196</v>
          </cell>
          <cell r="FA19">
            <v>1</v>
          </cell>
          <cell r="FB19">
            <v>624</v>
          </cell>
          <cell r="FD19">
            <v>157</v>
          </cell>
          <cell r="FG19">
            <v>2</v>
          </cell>
          <cell r="FH19">
            <v>197</v>
          </cell>
          <cell r="FJ19">
            <v>719</v>
          </cell>
          <cell r="FM19">
            <v>7</v>
          </cell>
          <cell r="FN19">
            <v>185</v>
          </cell>
          <cell r="FP19">
            <v>187</v>
          </cell>
          <cell r="FS19">
            <v>1</v>
          </cell>
          <cell r="FT19">
            <v>250</v>
          </cell>
          <cell r="FV19">
            <v>284</v>
          </cell>
          <cell r="FY19">
            <v>8</v>
          </cell>
          <cell r="FZ19">
            <v>159</v>
          </cell>
          <cell r="GB19">
            <v>105</v>
          </cell>
          <cell r="GE19">
            <v>1</v>
          </cell>
          <cell r="GG19">
            <v>265</v>
          </cell>
          <cell r="GH19">
            <v>8706</v>
          </cell>
        </row>
        <row r="20">
          <cell r="A20" t="str">
            <v>«Системы ЭЛектронных Торгов»</v>
          </cell>
          <cell r="B20">
            <v>0</v>
          </cell>
          <cell r="D20">
            <v>1</v>
          </cell>
          <cell r="H20">
            <v>10</v>
          </cell>
          <cell r="J20">
            <v>12</v>
          </cell>
          <cell r="N20">
            <v>16</v>
          </cell>
          <cell r="O20">
            <v>0</v>
          </cell>
          <cell r="P20">
            <v>157</v>
          </cell>
          <cell r="T20">
            <v>45</v>
          </cell>
          <cell r="U20">
            <v>0</v>
          </cell>
          <cell r="V20">
            <v>72</v>
          </cell>
          <cell r="Z20">
            <v>29</v>
          </cell>
          <cell r="AA20">
            <v>0</v>
          </cell>
          <cell r="AB20">
            <v>67</v>
          </cell>
          <cell r="AF20">
            <v>64</v>
          </cell>
          <cell r="AG20">
            <v>0</v>
          </cell>
          <cell r="AH20">
            <v>65</v>
          </cell>
          <cell r="AL20">
            <v>10</v>
          </cell>
          <cell r="AM20">
            <v>0</v>
          </cell>
          <cell r="AN20">
            <v>87</v>
          </cell>
          <cell r="AQ20">
            <v>1</v>
          </cell>
          <cell r="AT20">
            <v>146</v>
          </cell>
          <cell r="AX20">
            <v>2</v>
          </cell>
          <cell r="AZ20">
            <v>48</v>
          </cell>
          <cell r="BD20">
            <v>1</v>
          </cell>
          <cell r="BF20">
            <v>68</v>
          </cell>
          <cell r="BJ20">
            <v>0</v>
          </cell>
          <cell r="BL20">
            <v>86</v>
          </cell>
          <cell r="BP20">
            <v>55</v>
          </cell>
          <cell r="BQ20">
            <v>0</v>
          </cell>
          <cell r="BR20">
            <v>182</v>
          </cell>
          <cell r="BV20">
            <v>80</v>
          </cell>
          <cell r="BW20">
            <v>0</v>
          </cell>
          <cell r="BX20">
            <v>162</v>
          </cell>
          <cell r="CB20">
            <v>1145</v>
          </cell>
          <cell r="CD20">
            <v>123</v>
          </cell>
          <cell r="CH20">
            <v>28</v>
          </cell>
          <cell r="CJ20">
            <v>155</v>
          </cell>
          <cell r="CN20">
            <v>62</v>
          </cell>
          <cell r="CO20">
            <v>0</v>
          </cell>
          <cell r="CP20">
            <v>80</v>
          </cell>
          <cell r="CT20">
            <v>136</v>
          </cell>
          <cell r="CU20">
            <v>0</v>
          </cell>
          <cell r="CV20">
            <v>72</v>
          </cell>
          <cell r="CZ20">
            <v>109</v>
          </cell>
          <cell r="DB20">
            <v>76</v>
          </cell>
          <cell r="DF20">
            <v>81</v>
          </cell>
          <cell r="DH20">
            <v>89</v>
          </cell>
          <cell r="DL20">
            <v>20</v>
          </cell>
          <cell r="DN20">
            <v>132</v>
          </cell>
          <cell r="DR20">
            <v>48</v>
          </cell>
          <cell r="DT20">
            <v>85</v>
          </cell>
          <cell r="DX20">
            <v>10</v>
          </cell>
          <cell r="DZ20">
            <v>39</v>
          </cell>
          <cell r="ED20">
            <v>25</v>
          </cell>
          <cell r="EF20">
            <v>21</v>
          </cell>
          <cell r="EJ20">
            <v>51</v>
          </cell>
          <cell r="EK20">
            <v>0</v>
          </cell>
          <cell r="EL20">
            <v>131</v>
          </cell>
          <cell r="EP20">
            <v>62</v>
          </cell>
          <cell r="ER20">
            <v>70</v>
          </cell>
          <cell r="EV20">
            <v>270</v>
          </cell>
          <cell r="EW20">
            <v>1</v>
          </cell>
          <cell r="EX20">
            <v>45</v>
          </cell>
          <cell r="FB20">
            <v>12</v>
          </cell>
          <cell r="FD20">
            <v>31</v>
          </cell>
          <cell r="FH20">
            <v>13</v>
          </cell>
          <cell r="FJ20">
            <v>23</v>
          </cell>
          <cell r="FN20">
            <v>22</v>
          </cell>
          <cell r="FP20">
            <v>41</v>
          </cell>
          <cell r="FT20">
            <v>12</v>
          </cell>
          <cell r="FU20">
            <v>0</v>
          </cell>
          <cell r="FV20">
            <v>38</v>
          </cell>
          <cell r="FZ20">
            <v>3</v>
          </cell>
          <cell r="GB20">
            <v>27</v>
          </cell>
          <cell r="GG20">
            <v>30</v>
          </cell>
          <cell r="GH20">
            <v>4854</v>
          </cell>
        </row>
        <row r="21">
          <cell r="A21" t="str">
            <v>«ТЕНДЕР ГАРАНТ»</v>
          </cell>
          <cell r="D21">
            <v>4</v>
          </cell>
          <cell r="H21">
            <v>9</v>
          </cell>
          <cell r="J21">
            <v>21</v>
          </cell>
          <cell r="N21">
            <v>4</v>
          </cell>
          <cell r="P21">
            <v>32</v>
          </cell>
          <cell r="T21">
            <v>18</v>
          </cell>
          <cell r="V21">
            <v>18</v>
          </cell>
          <cell r="Z21">
            <v>3</v>
          </cell>
          <cell r="AB21">
            <v>32</v>
          </cell>
          <cell r="AF21">
            <v>4</v>
          </cell>
          <cell r="AH21">
            <v>2</v>
          </cell>
          <cell r="AL21">
            <v>16</v>
          </cell>
          <cell r="AN21">
            <v>3</v>
          </cell>
          <cell r="AR21">
            <v>30</v>
          </cell>
          <cell r="AT21">
            <v>24</v>
          </cell>
          <cell r="AX21">
            <v>57</v>
          </cell>
          <cell r="AZ21">
            <v>47</v>
          </cell>
          <cell r="BD21">
            <v>38</v>
          </cell>
          <cell r="BF21">
            <v>11</v>
          </cell>
          <cell r="BJ21">
            <v>39</v>
          </cell>
          <cell r="BL21">
            <v>10</v>
          </cell>
          <cell r="BP21">
            <v>9</v>
          </cell>
          <cell r="BR21">
            <v>8</v>
          </cell>
          <cell r="BV21">
            <v>14</v>
          </cell>
          <cell r="BX21">
            <v>30</v>
          </cell>
          <cell r="CB21">
            <v>41</v>
          </cell>
          <cell r="CD21">
            <v>37</v>
          </cell>
          <cell r="CH21">
            <v>13</v>
          </cell>
          <cell r="CJ21">
            <v>47</v>
          </cell>
          <cell r="CN21">
            <v>73</v>
          </cell>
          <cell r="CP21">
            <v>26</v>
          </cell>
          <cell r="CT21">
            <v>26</v>
          </cell>
          <cell r="CV21">
            <v>17</v>
          </cell>
          <cell r="CZ21">
            <v>11</v>
          </cell>
          <cell r="DB21">
            <v>38</v>
          </cell>
          <cell r="DF21">
            <v>9</v>
          </cell>
          <cell r="DH21">
            <v>64</v>
          </cell>
          <cell r="DL21">
            <v>38</v>
          </cell>
          <cell r="DN21">
            <v>41</v>
          </cell>
          <cell r="ED21">
            <v>20</v>
          </cell>
          <cell r="EF21">
            <v>50</v>
          </cell>
          <cell r="EJ21">
            <v>2</v>
          </cell>
          <cell r="EL21">
            <v>10</v>
          </cell>
          <cell r="EP21">
            <v>2</v>
          </cell>
          <cell r="ER21">
            <v>25</v>
          </cell>
          <cell r="EV21">
            <v>17</v>
          </cell>
          <cell r="EX21">
            <v>21</v>
          </cell>
          <cell r="FB21">
            <v>31</v>
          </cell>
          <cell r="FD21">
            <v>56</v>
          </cell>
          <cell r="FH21">
            <v>142</v>
          </cell>
          <cell r="FJ21">
            <v>58</v>
          </cell>
          <cell r="FN21">
            <v>129</v>
          </cell>
          <cell r="FP21">
            <v>46</v>
          </cell>
          <cell r="FS21">
            <v>15</v>
          </cell>
          <cell r="FT21">
            <v>12</v>
          </cell>
          <cell r="FV21">
            <v>33</v>
          </cell>
          <cell r="FZ21">
            <v>1</v>
          </cell>
          <cell r="GB21">
            <v>21</v>
          </cell>
          <cell r="GG21">
            <v>22</v>
          </cell>
          <cell r="GH21">
            <v>1655</v>
          </cell>
        </row>
        <row r="22">
          <cell r="A22" t="str">
            <v>«Электронная площадка «Вердиктъ»</v>
          </cell>
          <cell r="B22">
            <v>8</v>
          </cell>
          <cell r="D22">
            <v>21</v>
          </cell>
          <cell r="H22">
            <v>49</v>
          </cell>
          <cell r="I22">
            <v>0</v>
          </cell>
          <cell r="J22">
            <v>106</v>
          </cell>
          <cell r="N22">
            <v>46</v>
          </cell>
          <cell r="O22">
            <v>0</v>
          </cell>
          <cell r="P22">
            <v>84</v>
          </cell>
          <cell r="T22">
            <v>197</v>
          </cell>
          <cell r="U22">
            <v>0</v>
          </cell>
          <cell r="V22">
            <v>16</v>
          </cell>
          <cell r="Z22">
            <v>187</v>
          </cell>
          <cell r="AB22">
            <v>96</v>
          </cell>
          <cell r="AF22">
            <v>29</v>
          </cell>
          <cell r="AH22">
            <v>44</v>
          </cell>
          <cell r="AL22">
            <v>342</v>
          </cell>
          <cell r="AN22">
            <v>75</v>
          </cell>
          <cell r="AR22">
            <v>55</v>
          </cell>
          <cell r="AT22">
            <v>33</v>
          </cell>
          <cell r="AX22">
            <v>18</v>
          </cell>
          <cell r="AZ22">
            <v>357</v>
          </cell>
          <cell r="BD22">
            <v>26</v>
          </cell>
          <cell r="BF22">
            <v>42</v>
          </cell>
          <cell r="BJ22">
            <v>25</v>
          </cell>
          <cell r="BL22">
            <v>120</v>
          </cell>
          <cell r="BP22">
            <v>47</v>
          </cell>
          <cell r="BR22">
            <v>69</v>
          </cell>
          <cell r="BV22">
            <v>27</v>
          </cell>
          <cell r="BX22">
            <v>58</v>
          </cell>
          <cell r="CB22">
            <v>24</v>
          </cell>
          <cell r="CD22">
            <v>147</v>
          </cell>
          <cell r="CH22">
            <v>72</v>
          </cell>
          <cell r="CJ22">
            <v>80</v>
          </cell>
          <cell r="CN22">
            <v>15</v>
          </cell>
          <cell r="CP22">
            <v>41</v>
          </cell>
          <cell r="CT22">
            <v>12</v>
          </cell>
          <cell r="CV22">
            <v>77</v>
          </cell>
          <cell r="CZ22">
            <v>5</v>
          </cell>
          <cell r="DB22">
            <v>47</v>
          </cell>
          <cell r="DF22">
            <v>25</v>
          </cell>
          <cell r="DH22">
            <v>27</v>
          </cell>
          <cell r="DL22">
            <v>15</v>
          </cell>
          <cell r="DN22">
            <v>21</v>
          </cell>
          <cell r="DR22">
            <v>22</v>
          </cell>
          <cell r="DT22">
            <v>21</v>
          </cell>
          <cell r="DX22">
            <v>7</v>
          </cell>
          <cell r="DZ22">
            <v>8</v>
          </cell>
          <cell r="ED22">
            <v>8</v>
          </cell>
          <cell r="EF22">
            <v>25</v>
          </cell>
          <cell r="EJ22">
            <v>29</v>
          </cell>
          <cell r="EL22">
            <v>394</v>
          </cell>
          <cell r="EP22">
            <v>84</v>
          </cell>
          <cell r="ER22">
            <v>143</v>
          </cell>
          <cell r="EV22">
            <v>282</v>
          </cell>
          <cell r="EW22">
            <v>1</v>
          </cell>
          <cell r="EX22">
            <v>312</v>
          </cell>
          <cell r="FB22">
            <v>188</v>
          </cell>
          <cell r="FC22">
            <v>0</v>
          </cell>
          <cell r="FD22">
            <v>277</v>
          </cell>
          <cell r="FE22">
            <v>0</v>
          </cell>
          <cell r="FH22">
            <v>105</v>
          </cell>
          <cell r="FI22">
            <v>0</v>
          </cell>
          <cell r="FJ22">
            <v>297</v>
          </cell>
          <cell r="FK22">
            <v>0</v>
          </cell>
          <cell r="FN22">
            <v>283</v>
          </cell>
          <cell r="FP22">
            <v>96</v>
          </cell>
          <cell r="FS22">
            <v>1</v>
          </cell>
          <cell r="FT22">
            <v>206</v>
          </cell>
          <cell r="FU22">
            <v>0</v>
          </cell>
          <cell r="FV22">
            <v>115</v>
          </cell>
          <cell r="FW22">
            <v>0</v>
          </cell>
          <cell r="FZ22">
            <v>115</v>
          </cell>
          <cell r="GA22">
            <v>0</v>
          </cell>
          <cell r="GB22">
            <v>153</v>
          </cell>
          <cell r="GC22">
            <v>0</v>
          </cell>
          <cell r="GG22">
            <v>268</v>
          </cell>
          <cell r="GH22">
            <v>5957</v>
          </cell>
        </row>
        <row r="23">
          <cell r="A23" t="str">
            <v>«Электронная торговая площадка ELECTRO-TORGI.RU»</v>
          </cell>
          <cell r="B23">
            <v>0</v>
          </cell>
          <cell r="D23">
            <v>0</v>
          </cell>
          <cell r="H23">
            <v>28</v>
          </cell>
          <cell r="J23">
            <v>189</v>
          </cell>
          <cell r="N23">
            <v>20</v>
          </cell>
          <cell r="O23">
            <v>6</v>
          </cell>
          <cell r="P23">
            <v>38</v>
          </cell>
          <cell r="T23">
            <v>16</v>
          </cell>
          <cell r="V23">
            <v>49</v>
          </cell>
          <cell r="Z23">
            <v>9</v>
          </cell>
          <cell r="AB23">
            <v>49</v>
          </cell>
          <cell r="AH23">
            <v>10</v>
          </cell>
          <cell r="AL23">
            <v>8</v>
          </cell>
          <cell r="AN23">
            <v>30</v>
          </cell>
          <cell r="AR23">
            <v>2</v>
          </cell>
          <cell r="AT23">
            <v>75</v>
          </cell>
          <cell r="AX23">
            <v>21</v>
          </cell>
          <cell r="AZ23">
            <v>106</v>
          </cell>
          <cell r="BD23">
            <v>11</v>
          </cell>
          <cell r="BF23">
            <v>74</v>
          </cell>
          <cell r="BJ23">
            <v>12</v>
          </cell>
          <cell r="BL23">
            <v>102</v>
          </cell>
          <cell r="BP23">
            <v>46</v>
          </cell>
          <cell r="BR23">
            <v>76</v>
          </cell>
          <cell r="BV23">
            <v>31</v>
          </cell>
          <cell r="BX23">
            <v>184</v>
          </cell>
          <cell r="CB23">
            <v>48</v>
          </cell>
          <cell r="CD23">
            <v>79</v>
          </cell>
          <cell r="CH23">
            <v>18</v>
          </cell>
          <cell r="CJ23">
            <v>72</v>
          </cell>
          <cell r="CN23">
            <v>32</v>
          </cell>
          <cell r="CP23">
            <v>104</v>
          </cell>
          <cell r="CT23">
            <v>101</v>
          </cell>
          <cell r="CV23">
            <v>225</v>
          </cell>
          <cell r="CZ23">
            <v>111</v>
          </cell>
          <cell r="DB23">
            <v>160</v>
          </cell>
          <cell r="DF23">
            <v>469</v>
          </cell>
          <cell r="DH23">
            <v>296</v>
          </cell>
          <cell r="DL23">
            <v>759</v>
          </cell>
          <cell r="DN23">
            <v>155</v>
          </cell>
          <cell r="DR23">
            <v>119</v>
          </cell>
          <cell r="DS23">
            <v>2</v>
          </cell>
          <cell r="DT23">
            <v>137</v>
          </cell>
          <cell r="DX23">
            <v>39</v>
          </cell>
          <cell r="DZ23">
            <v>112</v>
          </cell>
          <cell r="ED23">
            <v>75</v>
          </cell>
          <cell r="EF23">
            <v>112</v>
          </cell>
          <cell r="EJ23">
            <v>200</v>
          </cell>
          <cell r="EL23">
            <v>414</v>
          </cell>
          <cell r="EP23">
            <v>383</v>
          </cell>
          <cell r="ER23">
            <v>185</v>
          </cell>
          <cell r="EV23">
            <v>140</v>
          </cell>
          <cell r="EX23">
            <v>240</v>
          </cell>
          <cell r="FB23">
            <v>1001</v>
          </cell>
          <cell r="FC23">
            <v>2</v>
          </cell>
          <cell r="FD23">
            <v>169</v>
          </cell>
          <cell r="FH23">
            <v>272</v>
          </cell>
          <cell r="FJ23">
            <v>165</v>
          </cell>
          <cell r="FN23">
            <v>203</v>
          </cell>
          <cell r="FP23">
            <v>117</v>
          </cell>
          <cell r="FT23">
            <v>191</v>
          </cell>
          <cell r="FV23">
            <v>216</v>
          </cell>
          <cell r="FZ23">
            <v>90</v>
          </cell>
          <cell r="GB23">
            <v>188</v>
          </cell>
          <cell r="GG23">
            <v>278</v>
          </cell>
          <cell r="GH23">
            <v>8593</v>
          </cell>
        </row>
        <row r="24">
          <cell r="A24" t="str">
            <v>B2B-Center</v>
          </cell>
          <cell r="B24">
            <v>6</v>
          </cell>
          <cell r="H24">
            <v>88</v>
          </cell>
          <cell r="N24">
            <v>108</v>
          </cell>
          <cell r="T24">
            <v>85</v>
          </cell>
          <cell r="Z24">
            <v>20</v>
          </cell>
          <cell r="AF24">
            <v>38</v>
          </cell>
          <cell r="AL24">
            <v>0</v>
          </cell>
          <cell r="BP24">
            <v>2</v>
          </cell>
          <cell r="BV24">
            <v>2</v>
          </cell>
          <cell r="CB24">
            <v>8</v>
          </cell>
          <cell r="CH24">
            <v>29</v>
          </cell>
          <cell r="CN24">
            <v>7</v>
          </cell>
          <cell r="DF24">
            <v>4</v>
          </cell>
          <cell r="DL24">
            <v>5</v>
          </cell>
          <cell r="DR24">
            <v>1</v>
          </cell>
          <cell r="DX24">
            <v>0</v>
          </cell>
          <cell r="ED24">
            <v>5</v>
          </cell>
          <cell r="EJ24">
            <v>19</v>
          </cell>
          <cell r="EP24">
            <v>0</v>
          </cell>
          <cell r="EV24">
            <v>7</v>
          </cell>
          <cell r="FB24">
            <v>7</v>
          </cell>
          <cell r="FH24">
            <v>1</v>
          </cell>
          <cell r="FN24">
            <v>0</v>
          </cell>
          <cell r="FT24">
            <v>2</v>
          </cell>
          <cell r="FZ24">
            <v>1</v>
          </cell>
          <cell r="GG24">
            <v>1</v>
          </cell>
          <cell r="GH24">
            <v>445</v>
          </cell>
        </row>
        <row r="25">
          <cell r="A25" t="str">
            <v>KARTOTEKA.RU</v>
          </cell>
          <cell r="B25">
            <v>1</v>
          </cell>
          <cell r="D25">
            <v>0</v>
          </cell>
          <cell r="H25">
            <v>6</v>
          </cell>
          <cell r="J25">
            <v>6</v>
          </cell>
          <cell r="N25">
            <v>17</v>
          </cell>
          <cell r="P25">
            <v>54</v>
          </cell>
          <cell r="T25">
            <v>10</v>
          </cell>
          <cell r="V25">
            <v>150</v>
          </cell>
          <cell r="Z25">
            <v>7</v>
          </cell>
          <cell r="AB25">
            <v>9</v>
          </cell>
          <cell r="AF25">
            <v>4</v>
          </cell>
          <cell r="AH25">
            <v>3</v>
          </cell>
          <cell r="AR25">
            <v>3</v>
          </cell>
          <cell r="AT25">
            <v>2</v>
          </cell>
          <cell r="AZ25">
            <v>3</v>
          </cell>
          <cell r="BD25">
            <v>10</v>
          </cell>
          <cell r="BF25">
            <v>13</v>
          </cell>
          <cell r="BJ25">
            <v>169</v>
          </cell>
          <cell r="BL25">
            <v>31</v>
          </cell>
          <cell r="BP25">
            <v>5</v>
          </cell>
          <cell r="BR25">
            <v>5</v>
          </cell>
          <cell r="BV25">
            <v>66</v>
          </cell>
          <cell r="BX25">
            <v>3</v>
          </cell>
          <cell r="CB25">
            <v>42</v>
          </cell>
          <cell r="CD25">
            <v>7</v>
          </cell>
          <cell r="CH25">
            <v>9</v>
          </cell>
          <cell r="CJ25">
            <v>14</v>
          </cell>
          <cell r="CN25">
            <v>48</v>
          </cell>
          <cell r="CP25">
            <v>13</v>
          </cell>
          <cell r="CT25">
            <v>55</v>
          </cell>
          <cell r="CV25">
            <v>26</v>
          </cell>
          <cell r="CZ25">
            <v>53</v>
          </cell>
          <cell r="DB25">
            <v>55</v>
          </cell>
          <cell r="DF25">
            <v>109</v>
          </cell>
          <cell r="DH25">
            <v>78</v>
          </cell>
          <cell r="DL25">
            <v>66</v>
          </cell>
          <cell r="DN25">
            <v>162</v>
          </cell>
          <cell r="DR25">
            <v>42</v>
          </cell>
          <cell r="DT25">
            <v>138</v>
          </cell>
          <cell r="DX25">
            <v>4</v>
          </cell>
          <cell r="DZ25">
            <v>93</v>
          </cell>
          <cell r="ED25">
            <v>10</v>
          </cell>
          <cell r="EF25">
            <v>36</v>
          </cell>
          <cell r="EJ25">
            <v>98</v>
          </cell>
          <cell r="EL25">
            <v>214</v>
          </cell>
          <cell r="EP25">
            <v>52</v>
          </cell>
          <cell r="ER25">
            <v>30</v>
          </cell>
          <cell r="EV25">
            <v>101</v>
          </cell>
          <cell r="EX25">
            <v>30</v>
          </cell>
          <cell r="FB25">
            <v>6</v>
          </cell>
          <cell r="FD25">
            <v>53</v>
          </cell>
          <cell r="FG25">
            <v>3</v>
          </cell>
          <cell r="FH25">
            <v>100</v>
          </cell>
          <cell r="FJ25">
            <v>39</v>
          </cell>
          <cell r="FN25">
            <v>125</v>
          </cell>
          <cell r="FP25">
            <v>32</v>
          </cell>
          <cell r="FS25">
            <v>1</v>
          </cell>
          <cell r="FT25">
            <v>48</v>
          </cell>
          <cell r="FV25">
            <v>35</v>
          </cell>
          <cell r="FY25">
            <v>1</v>
          </cell>
          <cell r="FZ25">
            <v>34</v>
          </cell>
          <cell r="GB25">
            <v>54</v>
          </cell>
          <cell r="GE25">
            <v>1</v>
          </cell>
          <cell r="GG25">
            <v>89</v>
          </cell>
          <cell r="GH25">
            <v>2694</v>
          </cell>
        </row>
        <row r="26">
          <cell r="A26" t="str">
            <v>Tender Technologies</v>
          </cell>
          <cell r="BF26">
            <v>2</v>
          </cell>
          <cell r="BL26">
            <v>3</v>
          </cell>
          <cell r="BR26">
            <v>3</v>
          </cell>
          <cell r="BX26">
            <v>3</v>
          </cell>
          <cell r="CB26">
            <v>4</v>
          </cell>
          <cell r="CD26">
            <v>146</v>
          </cell>
          <cell r="CJ26">
            <v>6</v>
          </cell>
          <cell r="CP26">
            <v>3</v>
          </cell>
          <cell r="CV26">
            <v>1</v>
          </cell>
          <cell r="DL26">
            <v>2</v>
          </cell>
          <cell r="DN26">
            <v>97</v>
          </cell>
          <cell r="DT26">
            <v>126</v>
          </cell>
          <cell r="DX26">
            <v>5</v>
          </cell>
          <cell r="DZ26">
            <v>22</v>
          </cell>
          <cell r="ED26">
            <v>29</v>
          </cell>
          <cell r="EF26">
            <v>108</v>
          </cell>
          <cell r="EJ26">
            <v>84</v>
          </cell>
          <cell r="EL26">
            <v>66</v>
          </cell>
          <cell r="EO26">
            <v>4</v>
          </cell>
          <cell r="EP26">
            <v>17</v>
          </cell>
          <cell r="ER26">
            <v>84</v>
          </cell>
          <cell r="EV26">
            <v>571</v>
          </cell>
          <cell r="EX26">
            <v>136</v>
          </cell>
          <cell r="FA26">
            <v>3</v>
          </cell>
          <cell r="FB26">
            <v>199</v>
          </cell>
          <cell r="FD26">
            <v>162</v>
          </cell>
          <cell r="FH26">
            <v>427</v>
          </cell>
          <cell r="FJ26">
            <v>184</v>
          </cell>
          <cell r="FN26">
            <v>356</v>
          </cell>
          <cell r="FO26">
            <v>2</v>
          </cell>
          <cell r="FP26">
            <v>214</v>
          </cell>
          <cell r="FT26">
            <v>178</v>
          </cell>
          <cell r="FV26">
            <v>162</v>
          </cell>
          <cell r="FY26">
            <v>3</v>
          </cell>
          <cell r="FZ26">
            <v>155</v>
          </cell>
          <cell r="GB26">
            <v>222</v>
          </cell>
          <cell r="GE26">
            <v>3</v>
          </cell>
          <cell r="GG26">
            <v>380</v>
          </cell>
          <cell r="GH26">
            <v>3792</v>
          </cell>
        </row>
        <row r="27">
          <cell r="A27" t="str">
            <v>UralBidIn</v>
          </cell>
          <cell r="D27">
            <v>2</v>
          </cell>
          <cell r="H27">
            <v>0</v>
          </cell>
          <cell r="I27">
            <v>0</v>
          </cell>
          <cell r="J27">
            <v>2</v>
          </cell>
          <cell r="N27">
            <v>5</v>
          </cell>
          <cell r="O27">
            <v>0</v>
          </cell>
          <cell r="P27">
            <v>1</v>
          </cell>
          <cell r="T27">
            <v>0</v>
          </cell>
          <cell r="V27">
            <v>1</v>
          </cell>
          <cell r="AB27">
            <v>1</v>
          </cell>
          <cell r="AF27">
            <v>4</v>
          </cell>
          <cell r="AH27">
            <v>1</v>
          </cell>
          <cell r="BF27">
            <v>1</v>
          </cell>
          <cell r="BJ27">
            <v>5</v>
          </cell>
          <cell r="BL27">
            <v>3</v>
          </cell>
          <cell r="BP27">
            <v>8</v>
          </cell>
          <cell r="BR27">
            <v>5</v>
          </cell>
          <cell r="BV27">
            <v>6</v>
          </cell>
          <cell r="BX27">
            <v>14</v>
          </cell>
          <cell r="CD27">
            <v>49</v>
          </cell>
          <cell r="CH27">
            <v>20</v>
          </cell>
          <cell r="CJ27">
            <v>17</v>
          </cell>
          <cell r="CP27">
            <v>72</v>
          </cell>
          <cell r="CT27">
            <v>6</v>
          </cell>
          <cell r="CV27">
            <v>202</v>
          </cell>
          <cell r="CZ27">
            <v>19</v>
          </cell>
          <cell r="DB27">
            <v>46</v>
          </cell>
          <cell r="DF27">
            <v>9</v>
          </cell>
          <cell r="DH27">
            <v>12</v>
          </cell>
          <cell r="DL27">
            <v>16</v>
          </cell>
          <cell r="DN27">
            <v>44</v>
          </cell>
          <cell r="DR27">
            <v>26</v>
          </cell>
          <cell r="DT27">
            <v>11</v>
          </cell>
          <cell r="DX27">
            <v>8</v>
          </cell>
          <cell r="DZ27">
            <v>34</v>
          </cell>
          <cell r="ED27">
            <v>5</v>
          </cell>
          <cell r="EF27">
            <v>18</v>
          </cell>
          <cell r="GG27">
            <v>0</v>
          </cell>
          <cell r="GH27">
            <v>673</v>
          </cell>
        </row>
        <row r="28">
          <cell r="A28" t="str">
            <v>uTender</v>
          </cell>
          <cell r="B28">
            <v>40</v>
          </cell>
          <cell r="C28">
            <v>0</v>
          </cell>
          <cell r="D28">
            <v>92</v>
          </cell>
          <cell r="H28">
            <v>256</v>
          </cell>
          <cell r="I28">
            <v>0</v>
          </cell>
          <cell r="J28">
            <v>423</v>
          </cell>
          <cell r="N28">
            <v>340</v>
          </cell>
          <cell r="O28">
            <v>0</v>
          </cell>
          <cell r="P28">
            <v>655</v>
          </cell>
          <cell r="T28">
            <v>174</v>
          </cell>
          <cell r="U28">
            <v>1</v>
          </cell>
          <cell r="V28">
            <v>306</v>
          </cell>
          <cell r="Z28">
            <v>91</v>
          </cell>
          <cell r="AB28">
            <v>408</v>
          </cell>
          <cell r="AF28">
            <v>169</v>
          </cell>
          <cell r="AG28">
            <v>2</v>
          </cell>
          <cell r="AH28">
            <v>168</v>
          </cell>
          <cell r="AL28">
            <v>89</v>
          </cell>
          <cell r="AN28">
            <v>75</v>
          </cell>
          <cell r="AS28">
            <v>0</v>
          </cell>
          <cell r="AT28">
            <v>0</v>
          </cell>
          <cell r="DT28">
            <v>0</v>
          </cell>
          <cell r="DZ28">
            <v>0</v>
          </cell>
          <cell r="EF28">
            <v>1</v>
          </cell>
          <cell r="EJ28">
            <v>395</v>
          </cell>
          <cell r="EK28">
            <v>4</v>
          </cell>
          <cell r="EL28">
            <v>883</v>
          </cell>
          <cell r="EP28">
            <v>512</v>
          </cell>
          <cell r="EQ28">
            <v>2</v>
          </cell>
          <cell r="ER28">
            <v>1048</v>
          </cell>
          <cell r="EV28">
            <v>565</v>
          </cell>
          <cell r="EX28">
            <v>545</v>
          </cell>
          <cell r="FB28">
            <v>1132</v>
          </cell>
          <cell r="FD28">
            <v>847</v>
          </cell>
          <cell r="FH28">
            <v>391</v>
          </cell>
          <cell r="FJ28">
            <v>431</v>
          </cell>
          <cell r="FN28">
            <v>350</v>
          </cell>
          <cell r="FO28">
            <v>9</v>
          </cell>
          <cell r="FP28">
            <v>535</v>
          </cell>
          <cell r="FT28">
            <v>402</v>
          </cell>
          <cell r="FV28">
            <v>489</v>
          </cell>
          <cell r="FZ28">
            <v>364</v>
          </cell>
          <cell r="GA28">
            <v>3</v>
          </cell>
          <cell r="GB28">
            <v>1251</v>
          </cell>
          <cell r="GG28">
            <v>1618</v>
          </cell>
          <cell r="GH28">
            <v>13448</v>
          </cell>
        </row>
        <row r="29">
          <cell r="A29" t="str">
            <v>АКОСТА info</v>
          </cell>
          <cell r="B29">
            <v>1</v>
          </cell>
          <cell r="D29">
            <v>3</v>
          </cell>
          <cell r="H29">
            <v>23</v>
          </cell>
          <cell r="I29">
            <v>0</v>
          </cell>
          <cell r="J29">
            <v>77</v>
          </cell>
          <cell r="N29">
            <v>26</v>
          </cell>
          <cell r="O29">
            <v>0</v>
          </cell>
          <cell r="P29">
            <v>37</v>
          </cell>
          <cell r="T29">
            <v>96</v>
          </cell>
          <cell r="V29">
            <v>12</v>
          </cell>
          <cell r="Z29">
            <v>12</v>
          </cell>
          <cell r="AB29">
            <v>82</v>
          </cell>
          <cell r="AF29">
            <v>32</v>
          </cell>
          <cell r="AH29">
            <v>57</v>
          </cell>
          <cell r="AL29">
            <v>16</v>
          </cell>
          <cell r="AN29">
            <v>21</v>
          </cell>
          <cell r="AR29">
            <v>19</v>
          </cell>
          <cell r="AT29">
            <v>83</v>
          </cell>
          <cell r="AX29">
            <v>18</v>
          </cell>
          <cell r="AZ29">
            <v>31</v>
          </cell>
          <cell r="BD29">
            <v>102</v>
          </cell>
          <cell r="BF29">
            <v>51</v>
          </cell>
          <cell r="BJ29">
            <v>39</v>
          </cell>
          <cell r="BL29">
            <v>56</v>
          </cell>
          <cell r="BP29">
            <v>46</v>
          </cell>
          <cell r="BR29">
            <v>22</v>
          </cell>
          <cell r="BV29">
            <v>2</v>
          </cell>
          <cell r="BX29">
            <v>57</v>
          </cell>
          <cell r="CB29">
            <v>5</v>
          </cell>
          <cell r="CD29">
            <v>59</v>
          </cell>
          <cell r="CH29">
            <v>12</v>
          </cell>
          <cell r="CI29">
            <v>0</v>
          </cell>
          <cell r="CJ29">
            <v>35</v>
          </cell>
          <cell r="CN29">
            <v>755</v>
          </cell>
          <cell r="CP29">
            <v>66</v>
          </cell>
          <cell r="CT29">
            <v>44</v>
          </cell>
          <cell r="CV29">
            <v>8</v>
          </cell>
          <cell r="CZ29">
            <v>27</v>
          </cell>
          <cell r="DA29">
            <v>0</v>
          </cell>
          <cell r="DB29">
            <v>8</v>
          </cell>
          <cell r="DF29">
            <v>52</v>
          </cell>
          <cell r="DH29">
            <v>7</v>
          </cell>
          <cell r="DL29">
            <v>20</v>
          </cell>
          <cell r="DM29">
            <v>1</v>
          </cell>
          <cell r="DN29">
            <v>29</v>
          </cell>
          <cell r="DR29">
            <v>47</v>
          </cell>
          <cell r="DS29">
            <v>0</v>
          </cell>
          <cell r="DT29">
            <v>3</v>
          </cell>
          <cell r="DX29">
            <v>64</v>
          </cell>
          <cell r="DY29">
            <v>0</v>
          </cell>
          <cell r="DZ29">
            <v>60</v>
          </cell>
          <cell r="ED29">
            <v>249</v>
          </cell>
          <cell r="EF29">
            <v>25</v>
          </cell>
          <cell r="EJ29">
            <v>37</v>
          </cell>
          <cell r="EK29">
            <v>0</v>
          </cell>
          <cell r="EL29">
            <v>12</v>
          </cell>
          <cell r="EP29">
            <v>20</v>
          </cell>
          <cell r="EQ29">
            <v>0</v>
          </cell>
          <cell r="ER29">
            <v>26</v>
          </cell>
          <cell r="EV29">
            <v>14</v>
          </cell>
          <cell r="EX29">
            <v>0</v>
          </cell>
          <cell r="FB29">
            <v>32</v>
          </cell>
          <cell r="FD29">
            <v>132</v>
          </cell>
          <cell r="FH29">
            <v>66</v>
          </cell>
          <cell r="FJ29">
            <v>15</v>
          </cell>
          <cell r="FN29">
            <v>43</v>
          </cell>
          <cell r="FP29">
            <v>122</v>
          </cell>
          <cell r="FT29">
            <v>186</v>
          </cell>
          <cell r="FV29">
            <v>47</v>
          </cell>
          <cell r="FZ29">
            <v>89</v>
          </cell>
          <cell r="GB29">
            <v>12</v>
          </cell>
          <cell r="GG29">
            <v>101</v>
          </cell>
          <cell r="GH29">
            <v>3450</v>
          </cell>
        </row>
        <row r="30">
          <cell r="A30" t="str">
            <v>Альфалот</v>
          </cell>
          <cell r="B30">
            <v>13</v>
          </cell>
          <cell r="H30">
            <v>116</v>
          </cell>
          <cell r="I30">
            <v>0</v>
          </cell>
          <cell r="J30">
            <v>343</v>
          </cell>
          <cell r="N30">
            <v>29</v>
          </cell>
          <cell r="P30">
            <v>42</v>
          </cell>
          <cell r="T30">
            <v>16</v>
          </cell>
          <cell r="U30">
            <v>6</v>
          </cell>
          <cell r="V30">
            <v>67</v>
          </cell>
          <cell r="Z30">
            <v>23</v>
          </cell>
          <cell r="AA30">
            <v>10</v>
          </cell>
          <cell r="AB30">
            <v>17</v>
          </cell>
          <cell r="AF30">
            <v>55</v>
          </cell>
          <cell r="AH30">
            <v>54</v>
          </cell>
          <cell r="AL30">
            <v>20</v>
          </cell>
          <cell r="AN30">
            <v>124</v>
          </cell>
          <cell r="AR30">
            <v>14</v>
          </cell>
          <cell r="AT30">
            <v>429</v>
          </cell>
          <cell r="AX30">
            <v>34</v>
          </cell>
          <cell r="AZ30">
            <v>71</v>
          </cell>
          <cell r="BD30">
            <v>48</v>
          </cell>
          <cell r="BF30">
            <v>46</v>
          </cell>
          <cell r="BJ30">
            <v>18</v>
          </cell>
          <cell r="BK30">
            <v>3</v>
          </cell>
          <cell r="BL30">
            <v>24</v>
          </cell>
          <cell r="BP30">
            <v>43</v>
          </cell>
          <cell r="BR30">
            <v>19</v>
          </cell>
          <cell r="BV30">
            <v>217</v>
          </cell>
          <cell r="BW30">
            <v>1</v>
          </cell>
          <cell r="BX30">
            <v>114</v>
          </cell>
          <cell r="CB30">
            <v>220</v>
          </cell>
          <cell r="CD30">
            <v>227</v>
          </cell>
          <cell r="CH30">
            <v>113</v>
          </cell>
          <cell r="CI30">
            <v>1</v>
          </cell>
          <cell r="CJ30">
            <v>244</v>
          </cell>
          <cell r="CN30">
            <v>658</v>
          </cell>
          <cell r="CO30">
            <v>1</v>
          </cell>
          <cell r="CP30">
            <v>722</v>
          </cell>
          <cell r="CT30">
            <v>487</v>
          </cell>
          <cell r="CU30">
            <v>1</v>
          </cell>
          <cell r="CV30">
            <v>209</v>
          </cell>
          <cell r="CZ30">
            <v>194</v>
          </cell>
          <cell r="DA30">
            <v>1</v>
          </cell>
          <cell r="DB30">
            <v>579</v>
          </cell>
          <cell r="DF30">
            <v>421</v>
          </cell>
          <cell r="DH30">
            <v>735</v>
          </cell>
          <cell r="DL30">
            <v>338</v>
          </cell>
          <cell r="DN30">
            <v>685</v>
          </cell>
          <cell r="DR30">
            <v>344</v>
          </cell>
          <cell r="DS30">
            <v>468</v>
          </cell>
          <cell r="DT30">
            <v>573</v>
          </cell>
          <cell r="DX30">
            <v>551</v>
          </cell>
          <cell r="DZ30">
            <v>859</v>
          </cell>
          <cell r="ED30">
            <v>693</v>
          </cell>
          <cell r="EE30">
            <v>6</v>
          </cell>
          <cell r="EF30">
            <v>1561</v>
          </cell>
          <cell r="EG30">
            <v>2</v>
          </cell>
          <cell r="EI30">
            <v>4</v>
          </cell>
          <cell r="EJ30">
            <v>792</v>
          </cell>
          <cell r="EK30">
            <v>1</v>
          </cell>
          <cell r="EL30">
            <v>1922</v>
          </cell>
          <cell r="EO30">
            <v>325</v>
          </cell>
          <cell r="EP30">
            <v>1526</v>
          </cell>
          <cell r="ER30">
            <v>1446</v>
          </cell>
          <cell r="EU30">
            <v>2</v>
          </cell>
          <cell r="EV30">
            <v>1663</v>
          </cell>
          <cell r="EW30">
            <v>1</v>
          </cell>
          <cell r="EX30">
            <v>1988</v>
          </cell>
          <cell r="EY30">
            <v>8</v>
          </cell>
          <cell r="FA30">
            <v>9</v>
          </cell>
          <cell r="FB30">
            <v>1702</v>
          </cell>
          <cell r="FC30">
            <v>3</v>
          </cell>
          <cell r="FD30">
            <v>1488</v>
          </cell>
          <cell r="FG30">
            <v>7</v>
          </cell>
          <cell r="FH30">
            <v>2131</v>
          </cell>
          <cell r="FI30">
            <v>5</v>
          </cell>
          <cell r="FJ30">
            <v>1614</v>
          </cell>
          <cell r="FK30">
            <v>2</v>
          </cell>
          <cell r="FM30">
            <v>10</v>
          </cell>
          <cell r="FN30">
            <v>1930</v>
          </cell>
          <cell r="FP30">
            <v>1440</v>
          </cell>
          <cell r="FQ30">
            <v>1</v>
          </cell>
          <cell r="FT30">
            <v>1965</v>
          </cell>
          <cell r="FV30">
            <v>1368</v>
          </cell>
          <cell r="FW30">
            <v>1</v>
          </cell>
          <cell r="FY30">
            <v>13</v>
          </cell>
          <cell r="FZ30">
            <v>2214</v>
          </cell>
          <cell r="GB30">
            <v>1527</v>
          </cell>
          <cell r="GC30">
            <v>1</v>
          </cell>
          <cell r="GE30">
            <v>49</v>
          </cell>
          <cell r="GG30">
            <v>3791</v>
          </cell>
          <cell r="GH30">
            <v>40067</v>
          </cell>
        </row>
        <row r="31">
          <cell r="A31" t="str">
            <v>АО «Сбербанк-АСТ»</v>
          </cell>
          <cell r="B31">
            <v>62</v>
          </cell>
          <cell r="D31">
            <v>8</v>
          </cell>
          <cell r="H31">
            <v>122</v>
          </cell>
          <cell r="I31">
            <v>1</v>
          </cell>
          <cell r="J31">
            <v>46</v>
          </cell>
          <cell r="N31">
            <v>277</v>
          </cell>
          <cell r="O31">
            <v>2</v>
          </cell>
          <cell r="P31">
            <v>194</v>
          </cell>
          <cell r="T31">
            <v>375</v>
          </cell>
          <cell r="V31">
            <v>378</v>
          </cell>
          <cell r="Z31">
            <v>139</v>
          </cell>
          <cell r="AB31">
            <v>333</v>
          </cell>
          <cell r="AF31">
            <v>124</v>
          </cell>
          <cell r="AH31">
            <v>179</v>
          </cell>
          <cell r="AL31">
            <v>2</v>
          </cell>
          <cell r="AN31">
            <v>125</v>
          </cell>
          <cell r="AR31">
            <v>82</v>
          </cell>
          <cell r="AT31">
            <v>287</v>
          </cell>
          <cell r="AX31">
            <v>19</v>
          </cell>
          <cell r="AZ31">
            <v>326</v>
          </cell>
          <cell r="BD31">
            <v>131</v>
          </cell>
          <cell r="BF31">
            <v>149</v>
          </cell>
          <cell r="BJ31">
            <v>44</v>
          </cell>
          <cell r="BL31">
            <v>472</v>
          </cell>
          <cell r="BP31">
            <v>43</v>
          </cell>
          <cell r="BR31">
            <v>1711</v>
          </cell>
          <cell r="BV31">
            <v>5</v>
          </cell>
          <cell r="BX31">
            <v>584</v>
          </cell>
          <cell r="CA31">
            <v>11</v>
          </cell>
          <cell r="CB31">
            <v>56</v>
          </cell>
          <cell r="CD31">
            <v>389</v>
          </cell>
          <cell r="CH31">
            <v>49</v>
          </cell>
          <cell r="CJ31">
            <v>764</v>
          </cell>
          <cell r="CM31">
            <v>6</v>
          </cell>
          <cell r="CN31">
            <v>44</v>
          </cell>
          <cell r="CP31">
            <v>647</v>
          </cell>
          <cell r="CT31">
            <v>47</v>
          </cell>
          <cell r="CV31">
            <v>558</v>
          </cell>
          <cell r="CZ31">
            <v>27</v>
          </cell>
          <cell r="DB31">
            <v>612</v>
          </cell>
          <cell r="DF31">
            <v>2</v>
          </cell>
          <cell r="DH31">
            <v>179</v>
          </cell>
          <cell r="DK31">
            <v>6</v>
          </cell>
          <cell r="DL31">
            <v>33</v>
          </cell>
          <cell r="DN31">
            <v>1009</v>
          </cell>
          <cell r="DR31">
            <v>22</v>
          </cell>
          <cell r="DT31">
            <v>491</v>
          </cell>
          <cell r="DW31">
            <v>116</v>
          </cell>
          <cell r="DX31">
            <v>6</v>
          </cell>
          <cell r="DZ31">
            <v>264</v>
          </cell>
          <cell r="EC31">
            <v>24</v>
          </cell>
          <cell r="ED31">
            <v>18</v>
          </cell>
          <cell r="EF31">
            <v>467</v>
          </cell>
          <cell r="EJ31">
            <v>8</v>
          </cell>
          <cell r="EL31">
            <v>966</v>
          </cell>
          <cell r="EO31">
            <v>5</v>
          </cell>
          <cell r="EP31">
            <v>58</v>
          </cell>
          <cell r="ER31">
            <v>345</v>
          </cell>
          <cell r="EU31">
            <v>2</v>
          </cell>
          <cell r="EV31">
            <v>26</v>
          </cell>
          <cell r="EX31">
            <v>385</v>
          </cell>
          <cell r="FB31">
            <v>12</v>
          </cell>
          <cell r="FD31">
            <v>461</v>
          </cell>
          <cell r="FJ31">
            <v>725</v>
          </cell>
          <cell r="FN31">
            <v>0</v>
          </cell>
          <cell r="FP31">
            <v>234</v>
          </cell>
          <cell r="FV31">
            <v>337</v>
          </cell>
          <cell r="GB31">
            <v>238</v>
          </cell>
          <cell r="GG31">
            <v>238</v>
          </cell>
          <cell r="GH31">
            <v>15869</v>
          </cell>
        </row>
        <row r="32">
          <cell r="A32" t="str">
            <v>Аукцион-центр</v>
          </cell>
          <cell r="B32">
            <v>7</v>
          </cell>
          <cell r="D32">
            <v>125</v>
          </cell>
          <cell r="H32">
            <v>52</v>
          </cell>
          <cell r="J32">
            <v>243</v>
          </cell>
          <cell r="N32">
            <v>81</v>
          </cell>
          <cell r="O32">
            <v>0</v>
          </cell>
          <cell r="P32">
            <v>73</v>
          </cell>
          <cell r="T32">
            <v>64</v>
          </cell>
          <cell r="U32">
            <v>2</v>
          </cell>
          <cell r="V32">
            <v>159</v>
          </cell>
          <cell r="Z32">
            <v>83</v>
          </cell>
          <cell r="AB32">
            <v>148</v>
          </cell>
          <cell r="AF32">
            <v>43</v>
          </cell>
          <cell r="AH32">
            <v>86</v>
          </cell>
          <cell r="AL32">
            <v>34</v>
          </cell>
          <cell r="AN32">
            <v>298</v>
          </cell>
          <cell r="AR32">
            <v>43</v>
          </cell>
          <cell r="AT32">
            <v>183</v>
          </cell>
          <cell r="AX32">
            <v>135</v>
          </cell>
          <cell r="AZ32">
            <v>230</v>
          </cell>
          <cell r="BD32">
            <v>28</v>
          </cell>
          <cell r="BF32">
            <v>151</v>
          </cell>
          <cell r="BJ32">
            <v>26</v>
          </cell>
          <cell r="BL32">
            <v>62</v>
          </cell>
          <cell r="BP32">
            <v>56</v>
          </cell>
          <cell r="BR32">
            <v>78</v>
          </cell>
          <cell r="BV32">
            <v>818</v>
          </cell>
          <cell r="BX32">
            <v>427</v>
          </cell>
          <cell r="CB32">
            <v>170</v>
          </cell>
          <cell r="CD32">
            <v>129</v>
          </cell>
          <cell r="CH32">
            <v>56</v>
          </cell>
          <cell r="CJ32">
            <v>190</v>
          </cell>
          <cell r="CN32">
            <v>82</v>
          </cell>
          <cell r="CP32">
            <v>478</v>
          </cell>
          <cell r="CT32">
            <v>104</v>
          </cell>
          <cell r="CV32">
            <v>292</v>
          </cell>
          <cell r="CZ32">
            <v>97</v>
          </cell>
          <cell r="DB32">
            <v>243</v>
          </cell>
          <cell r="DF32">
            <v>24</v>
          </cell>
          <cell r="DH32">
            <v>343</v>
          </cell>
          <cell r="DL32">
            <v>203</v>
          </cell>
          <cell r="DN32">
            <v>129</v>
          </cell>
          <cell r="DR32">
            <v>88</v>
          </cell>
          <cell r="DS32">
            <v>4</v>
          </cell>
          <cell r="DT32">
            <v>748</v>
          </cell>
          <cell r="DX32">
            <v>295</v>
          </cell>
          <cell r="DZ32">
            <v>282</v>
          </cell>
          <cell r="ED32">
            <v>287</v>
          </cell>
          <cell r="EF32">
            <v>178</v>
          </cell>
          <cell r="EJ32">
            <v>285</v>
          </cell>
          <cell r="EL32">
            <v>1066</v>
          </cell>
          <cell r="EP32">
            <v>93</v>
          </cell>
          <cell r="ER32">
            <v>241</v>
          </cell>
          <cell r="EV32">
            <v>96</v>
          </cell>
          <cell r="EX32">
            <v>148</v>
          </cell>
          <cell r="FB32">
            <v>463</v>
          </cell>
          <cell r="FC32">
            <v>2</v>
          </cell>
          <cell r="FD32">
            <v>449</v>
          </cell>
          <cell r="FH32">
            <v>199</v>
          </cell>
          <cell r="FI32">
            <v>26</v>
          </cell>
          <cell r="FJ32">
            <v>206</v>
          </cell>
          <cell r="FN32">
            <v>133</v>
          </cell>
          <cell r="FO32">
            <v>2</v>
          </cell>
          <cell r="FP32">
            <v>183</v>
          </cell>
          <cell r="FT32">
            <v>259</v>
          </cell>
          <cell r="FU32">
            <v>10</v>
          </cell>
          <cell r="FV32">
            <v>174</v>
          </cell>
          <cell r="FW32">
            <v>3</v>
          </cell>
          <cell r="FZ32">
            <v>67</v>
          </cell>
          <cell r="GA32">
            <v>13</v>
          </cell>
          <cell r="GB32">
            <v>112</v>
          </cell>
          <cell r="GG32">
            <v>192</v>
          </cell>
          <cell r="GH32">
            <v>12387</v>
          </cell>
        </row>
        <row r="33">
          <cell r="A33" t="str">
            <v>Аукционы Дальнего Востока</v>
          </cell>
          <cell r="H33">
            <v>8</v>
          </cell>
          <cell r="P33">
            <v>1</v>
          </cell>
          <cell r="T33">
            <v>0</v>
          </cell>
          <cell r="AB33">
            <v>0</v>
          </cell>
          <cell r="BR33">
            <v>13</v>
          </cell>
          <cell r="BV33">
            <v>6</v>
          </cell>
          <cell r="CD33">
            <v>1</v>
          </cell>
          <cell r="CP33">
            <v>2</v>
          </cell>
          <cell r="CT33">
            <v>2</v>
          </cell>
          <cell r="CV33">
            <v>1</v>
          </cell>
          <cell r="DH33">
            <v>1</v>
          </cell>
          <cell r="DZ33">
            <v>1</v>
          </cell>
          <cell r="FD33">
            <v>4</v>
          </cell>
          <cell r="FJ33">
            <v>1</v>
          </cell>
          <cell r="FP33">
            <v>3</v>
          </cell>
          <cell r="GB33">
            <v>6</v>
          </cell>
          <cell r="GG33">
            <v>6</v>
          </cell>
          <cell r="GH33">
            <v>50</v>
          </cell>
        </row>
        <row r="34">
          <cell r="A34" t="str">
            <v>Балтийская электронная площадка</v>
          </cell>
          <cell r="B34">
            <v>0</v>
          </cell>
          <cell r="D34">
            <v>22</v>
          </cell>
          <cell r="H34">
            <v>38</v>
          </cell>
          <cell r="I34">
            <v>1</v>
          </cell>
          <cell r="J34">
            <v>155</v>
          </cell>
          <cell r="N34">
            <v>19</v>
          </cell>
          <cell r="O34">
            <v>0</v>
          </cell>
          <cell r="P34">
            <v>192</v>
          </cell>
          <cell r="Q34">
            <v>0</v>
          </cell>
          <cell r="T34">
            <v>87</v>
          </cell>
          <cell r="U34">
            <v>0</v>
          </cell>
          <cell r="V34">
            <v>637</v>
          </cell>
          <cell r="Y34">
            <v>1</v>
          </cell>
          <cell r="Z34">
            <v>21</v>
          </cell>
          <cell r="AB34">
            <v>169</v>
          </cell>
          <cell r="AF34">
            <v>141</v>
          </cell>
          <cell r="AG34">
            <v>1</v>
          </cell>
          <cell r="AH34">
            <v>322</v>
          </cell>
          <cell r="AL34">
            <v>119</v>
          </cell>
          <cell r="AN34">
            <v>416</v>
          </cell>
          <cell r="AR34">
            <v>271</v>
          </cell>
          <cell r="AT34">
            <v>207</v>
          </cell>
          <cell r="AX34">
            <v>150</v>
          </cell>
          <cell r="AY34">
            <v>2</v>
          </cell>
          <cell r="AZ34">
            <v>281</v>
          </cell>
          <cell r="BD34">
            <v>114</v>
          </cell>
          <cell r="BF34">
            <v>151</v>
          </cell>
          <cell r="BJ34">
            <v>104</v>
          </cell>
          <cell r="BL34">
            <v>212</v>
          </cell>
          <cell r="BP34">
            <v>56</v>
          </cell>
          <cell r="BR34">
            <v>190</v>
          </cell>
          <cell r="BV34">
            <v>122</v>
          </cell>
          <cell r="BX34">
            <v>1044</v>
          </cell>
          <cell r="CB34">
            <v>202</v>
          </cell>
          <cell r="CD34">
            <v>954</v>
          </cell>
          <cell r="CH34">
            <v>118</v>
          </cell>
          <cell r="CJ34">
            <v>345</v>
          </cell>
          <cell r="CN34">
            <v>283</v>
          </cell>
          <cell r="CO34">
            <v>10</v>
          </cell>
          <cell r="CP34">
            <v>457</v>
          </cell>
          <cell r="CS34">
            <v>4</v>
          </cell>
          <cell r="CT34">
            <v>213</v>
          </cell>
          <cell r="CV34">
            <v>209</v>
          </cell>
          <cell r="CZ34">
            <v>75</v>
          </cell>
          <cell r="DB34">
            <v>470</v>
          </cell>
          <cell r="DF34">
            <v>74</v>
          </cell>
          <cell r="DH34">
            <v>336</v>
          </cell>
          <cell r="DL34">
            <v>179</v>
          </cell>
          <cell r="DN34">
            <v>193</v>
          </cell>
          <cell r="DR34">
            <v>95</v>
          </cell>
          <cell r="DT34">
            <v>379</v>
          </cell>
          <cell r="DX34">
            <v>134</v>
          </cell>
          <cell r="DY34">
            <v>1</v>
          </cell>
          <cell r="DZ34">
            <v>397</v>
          </cell>
          <cell r="ED34">
            <v>216</v>
          </cell>
          <cell r="EF34">
            <v>312</v>
          </cell>
          <cell r="EJ34">
            <v>273</v>
          </cell>
          <cell r="EL34">
            <v>179</v>
          </cell>
          <cell r="EM34">
            <v>1</v>
          </cell>
          <cell r="EP34">
            <v>110</v>
          </cell>
          <cell r="ER34">
            <v>299</v>
          </cell>
          <cell r="EV34">
            <v>146</v>
          </cell>
          <cell r="EX34">
            <v>216</v>
          </cell>
          <cell r="FA34">
            <v>4</v>
          </cell>
          <cell r="FB34">
            <v>131</v>
          </cell>
          <cell r="FD34">
            <v>213</v>
          </cell>
          <cell r="FH34">
            <v>132</v>
          </cell>
          <cell r="FJ34">
            <v>152</v>
          </cell>
          <cell r="FN34">
            <v>333</v>
          </cell>
          <cell r="FP34">
            <v>101</v>
          </cell>
          <cell r="FT34">
            <v>175</v>
          </cell>
          <cell r="FU34">
            <v>1</v>
          </cell>
          <cell r="FV34">
            <v>95</v>
          </cell>
          <cell r="FW34">
            <v>1</v>
          </cell>
          <cell r="FY34">
            <v>3</v>
          </cell>
          <cell r="FZ34">
            <v>111</v>
          </cell>
          <cell r="GB34">
            <v>87</v>
          </cell>
          <cell r="GG34">
            <v>198</v>
          </cell>
          <cell r="GH34">
            <v>13664</v>
          </cell>
        </row>
        <row r="35">
          <cell r="A35" t="str">
            <v>Межрегиональная Электронная Торговая Площадка</v>
          </cell>
          <cell r="H35">
            <v>11</v>
          </cell>
          <cell r="GG35">
            <v>0</v>
          </cell>
          <cell r="GH35">
            <v>11</v>
          </cell>
        </row>
        <row r="36">
          <cell r="A36" t="str">
            <v>Межрегиональная Электронная Торговая Система</v>
          </cell>
          <cell r="B36">
            <v>203</v>
          </cell>
          <cell r="C36">
            <v>0</v>
          </cell>
          <cell r="D36">
            <v>54</v>
          </cell>
          <cell r="H36">
            <v>659</v>
          </cell>
          <cell r="I36">
            <v>4</v>
          </cell>
          <cell r="J36">
            <v>331</v>
          </cell>
          <cell r="N36">
            <v>694</v>
          </cell>
          <cell r="O36">
            <v>2</v>
          </cell>
          <cell r="P36">
            <v>1053</v>
          </cell>
          <cell r="T36">
            <v>495</v>
          </cell>
          <cell r="U36">
            <v>2</v>
          </cell>
          <cell r="V36">
            <v>130</v>
          </cell>
          <cell r="Z36">
            <v>398</v>
          </cell>
          <cell r="AA36">
            <v>0</v>
          </cell>
          <cell r="AB36">
            <v>83</v>
          </cell>
          <cell r="AF36">
            <v>513</v>
          </cell>
          <cell r="AG36">
            <v>1</v>
          </cell>
          <cell r="AH36">
            <v>147</v>
          </cell>
          <cell r="AL36">
            <v>273</v>
          </cell>
          <cell r="AM36">
            <v>17</v>
          </cell>
          <cell r="AN36">
            <v>155</v>
          </cell>
          <cell r="AR36">
            <v>920</v>
          </cell>
          <cell r="AS36">
            <v>1</v>
          </cell>
          <cell r="AT36">
            <v>1192</v>
          </cell>
          <cell r="AX36">
            <v>2186</v>
          </cell>
          <cell r="AY36">
            <v>1</v>
          </cell>
          <cell r="AZ36">
            <v>960</v>
          </cell>
          <cell r="BD36">
            <v>2174</v>
          </cell>
          <cell r="BE36">
            <v>4</v>
          </cell>
          <cell r="BF36">
            <v>1976</v>
          </cell>
          <cell r="BJ36">
            <v>1023</v>
          </cell>
          <cell r="BK36">
            <v>9</v>
          </cell>
          <cell r="BL36">
            <v>2319</v>
          </cell>
          <cell r="BP36">
            <v>1273</v>
          </cell>
          <cell r="BQ36">
            <v>2</v>
          </cell>
          <cell r="BR36">
            <v>2295</v>
          </cell>
          <cell r="BV36">
            <v>866</v>
          </cell>
          <cell r="BW36">
            <v>4</v>
          </cell>
          <cell r="BX36">
            <v>2192</v>
          </cell>
          <cell r="CB36">
            <v>1398</v>
          </cell>
          <cell r="CC36">
            <v>2</v>
          </cell>
          <cell r="CD36">
            <v>3663</v>
          </cell>
          <cell r="CH36">
            <v>2602</v>
          </cell>
          <cell r="CI36">
            <v>1</v>
          </cell>
          <cell r="CJ36">
            <v>2802</v>
          </cell>
          <cell r="CN36">
            <v>1955</v>
          </cell>
          <cell r="CO36">
            <v>3</v>
          </cell>
          <cell r="CP36">
            <v>2834</v>
          </cell>
          <cell r="CT36">
            <v>1632</v>
          </cell>
          <cell r="CU36">
            <v>14</v>
          </cell>
          <cell r="CV36">
            <v>3160</v>
          </cell>
          <cell r="CZ36">
            <v>1508</v>
          </cell>
          <cell r="DA36">
            <v>14</v>
          </cell>
          <cell r="DB36">
            <v>2846</v>
          </cell>
          <cell r="DF36">
            <v>1416</v>
          </cell>
          <cell r="DG36">
            <v>9</v>
          </cell>
          <cell r="DH36">
            <v>3924</v>
          </cell>
          <cell r="DL36">
            <v>841</v>
          </cell>
          <cell r="DM36">
            <v>5</v>
          </cell>
          <cell r="DN36">
            <v>2116</v>
          </cell>
          <cell r="DR36">
            <v>1136</v>
          </cell>
          <cell r="DS36">
            <v>3</v>
          </cell>
          <cell r="DT36">
            <v>1179</v>
          </cell>
          <cell r="DX36">
            <v>1541</v>
          </cell>
          <cell r="DY36">
            <v>3</v>
          </cell>
          <cell r="DZ36">
            <v>4585</v>
          </cell>
          <cell r="EA36">
            <v>0</v>
          </cell>
          <cell r="EC36">
            <v>0</v>
          </cell>
          <cell r="ED36">
            <v>2136</v>
          </cell>
          <cell r="EE36">
            <v>9</v>
          </cell>
          <cell r="EF36">
            <v>3851</v>
          </cell>
          <cell r="EG36">
            <v>12</v>
          </cell>
          <cell r="EH36">
            <v>2</v>
          </cell>
          <cell r="EI36">
            <v>2</v>
          </cell>
          <cell r="EJ36">
            <v>2759</v>
          </cell>
          <cell r="EK36">
            <v>9</v>
          </cell>
          <cell r="EL36">
            <v>3663</v>
          </cell>
          <cell r="EM36">
            <v>2</v>
          </cell>
          <cell r="EN36">
            <v>1</v>
          </cell>
          <cell r="EO36">
            <v>4</v>
          </cell>
          <cell r="EP36">
            <v>4900</v>
          </cell>
          <cell r="EQ36">
            <v>8</v>
          </cell>
          <cell r="ER36">
            <v>3115</v>
          </cell>
          <cell r="ES36">
            <v>11</v>
          </cell>
          <cell r="EU36">
            <v>10</v>
          </cell>
          <cell r="EV36">
            <v>5066</v>
          </cell>
          <cell r="EW36">
            <v>1</v>
          </cell>
          <cell r="EX36">
            <v>3447</v>
          </cell>
          <cell r="EY36">
            <v>7</v>
          </cell>
          <cell r="FA36">
            <v>3</v>
          </cell>
          <cell r="FB36">
            <v>4883</v>
          </cell>
          <cell r="FC36">
            <v>17</v>
          </cell>
          <cell r="FD36">
            <v>4111</v>
          </cell>
          <cell r="FE36">
            <v>1</v>
          </cell>
          <cell r="FF36">
            <v>0</v>
          </cell>
          <cell r="FG36">
            <v>14</v>
          </cell>
          <cell r="FH36">
            <v>7018</v>
          </cell>
          <cell r="FI36">
            <v>19</v>
          </cell>
          <cell r="FJ36">
            <v>6608</v>
          </cell>
          <cell r="FK36">
            <v>3</v>
          </cell>
          <cell r="FL36">
            <v>0</v>
          </cell>
          <cell r="FM36">
            <v>30</v>
          </cell>
          <cell r="FN36">
            <v>8084</v>
          </cell>
          <cell r="FO36">
            <v>27</v>
          </cell>
          <cell r="FP36">
            <v>3757</v>
          </cell>
          <cell r="FQ36">
            <v>3</v>
          </cell>
          <cell r="FR36">
            <v>4</v>
          </cell>
          <cell r="FS36">
            <v>14</v>
          </cell>
          <cell r="FT36">
            <v>10516</v>
          </cell>
          <cell r="FU36">
            <v>8</v>
          </cell>
          <cell r="FV36">
            <v>4913</v>
          </cell>
          <cell r="FW36">
            <v>11</v>
          </cell>
          <cell r="FX36">
            <v>0</v>
          </cell>
          <cell r="FY36">
            <v>15</v>
          </cell>
          <cell r="FZ36">
            <v>5162</v>
          </cell>
          <cell r="GA36">
            <v>1</v>
          </cell>
          <cell r="GB36">
            <v>5092</v>
          </cell>
          <cell r="GC36">
            <v>7</v>
          </cell>
          <cell r="GD36">
            <v>0</v>
          </cell>
          <cell r="GE36">
            <v>5</v>
          </cell>
          <cell r="GG36">
            <v>10267</v>
          </cell>
          <cell r="GH36">
            <v>155144</v>
          </cell>
        </row>
        <row r="37">
          <cell r="A37" t="str">
            <v>МЕТА-ИНВЕСТ</v>
          </cell>
          <cell r="B37">
            <v>3</v>
          </cell>
          <cell r="D37">
            <v>1</v>
          </cell>
          <cell r="H37">
            <v>19</v>
          </cell>
          <cell r="J37">
            <v>69</v>
          </cell>
          <cell r="N37">
            <v>26</v>
          </cell>
          <cell r="P37">
            <v>15</v>
          </cell>
          <cell r="T37">
            <v>50</v>
          </cell>
          <cell r="V37">
            <v>27</v>
          </cell>
          <cell r="Z37">
            <v>121</v>
          </cell>
          <cell r="AB37">
            <v>290</v>
          </cell>
          <cell r="AF37">
            <v>23</v>
          </cell>
          <cell r="AH37">
            <v>117</v>
          </cell>
          <cell r="AL37">
            <v>14</v>
          </cell>
          <cell r="AN37">
            <v>124</v>
          </cell>
          <cell r="AR37">
            <v>96</v>
          </cell>
          <cell r="AS37">
            <v>2</v>
          </cell>
          <cell r="AT37">
            <v>88</v>
          </cell>
          <cell r="AX37">
            <v>34</v>
          </cell>
          <cell r="AY37">
            <v>2</v>
          </cell>
          <cell r="AZ37">
            <v>26</v>
          </cell>
          <cell r="BD37">
            <v>56</v>
          </cell>
          <cell r="BF37">
            <v>110</v>
          </cell>
          <cell r="BJ37">
            <v>44</v>
          </cell>
          <cell r="BK37">
            <v>1</v>
          </cell>
          <cell r="BL37">
            <v>68</v>
          </cell>
          <cell r="BO37">
            <v>1</v>
          </cell>
          <cell r="BP37">
            <v>39</v>
          </cell>
          <cell r="BR37">
            <v>94</v>
          </cell>
          <cell r="BV37">
            <v>26</v>
          </cell>
          <cell r="BX37">
            <v>215</v>
          </cell>
          <cell r="CB37">
            <v>10</v>
          </cell>
          <cell r="CD37">
            <v>74</v>
          </cell>
          <cell r="CH37">
            <v>22</v>
          </cell>
          <cell r="CJ37">
            <v>225</v>
          </cell>
          <cell r="CN37">
            <v>20</v>
          </cell>
          <cell r="CP37">
            <v>125</v>
          </cell>
          <cell r="CT37">
            <v>86</v>
          </cell>
          <cell r="CV37">
            <v>59</v>
          </cell>
          <cell r="CZ37">
            <v>19</v>
          </cell>
          <cell r="DB37">
            <v>190</v>
          </cell>
          <cell r="DF37">
            <v>48</v>
          </cell>
          <cell r="DH37">
            <v>132</v>
          </cell>
          <cell r="DL37">
            <v>24</v>
          </cell>
          <cell r="DN37">
            <v>145</v>
          </cell>
          <cell r="DR37">
            <v>36</v>
          </cell>
          <cell r="DT37">
            <v>323</v>
          </cell>
          <cell r="DX37">
            <v>93</v>
          </cell>
          <cell r="DZ37">
            <v>60</v>
          </cell>
          <cell r="ED37">
            <v>60</v>
          </cell>
          <cell r="EF37">
            <v>100</v>
          </cell>
          <cell r="EJ37">
            <v>140</v>
          </cell>
          <cell r="EK37">
            <v>9</v>
          </cell>
          <cell r="EL37">
            <v>125</v>
          </cell>
          <cell r="EO37">
            <v>8</v>
          </cell>
          <cell r="EP37">
            <v>88</v>
          </cell>
          <cell r="ER37">
            <v>238</v>
          </cell>
          <cell r="ES37">
            <v>2</v>
          </cell>
          <cell r="EV37">
            <v>124</v>
          </cell>
          <cell r="EX37">
            <v>67</v>
          </cell>
          <cell r="EY37">
            <v>1</v>
          </cell>
          <cell r="FA37">
            <v>2</v>
          </cell>
          <cell r="FB37">
            <v>80</v>
          </cell>
          <cell r="FC37">
            <v>1</v>
          </cell>
          <cell r="FD37">
            <v>61</v>
          </cell>
          <cell r="FG37">
            <v>1</v>
          </cell>
          <cell r="FH37">
            <v>120</v>
          </cell>
          <cell r="FJ37">
            <v>148</v>
          </cell>
          <cell r="FM37">
            <v>2</v>
          </cell>
          <cell r="FN37">
            <v>139</v>
          </cell>
          <cell r="FO37">
            <v>1</v>
          </cell>
          <cell r="FP37">
            <v>100</v>
          </cell>
          <cell r="FT37">
            <v>62</v>
          </cell>
          <cell r="FV37">
            <v>259</v>
          </cell>
          <cell r="FZ37">
            <v>15</v>
          </cell>
          <cell r="GA37">
            <v>2</v>
          </cell>
          <cell r="GB37">
            <v>94</v>
          </cell>
          <cell r="GG37">
            <v>111</v>
          </cell>
          <cell r="GH37">
            <v>5541</v>
          </cell>
        </row>
        <row r="38">
          <cell r="A38" t="str">
            <v>Объединенная Торговая Площадка</v>
          </cell>
          <cell r="B38">
            <v>0</v>
          </cell>
          <cell r="H38">
            <v>9</v>
          </cell>
          <cell r="J38">
            <v>6</v>
          </cell>
          <cell r="N38">
            <v>41</v>
          </cell>
          <cell r="P38">
            <v>261</v>
          </cell>
          <cell r="T38">
            <v>25</v>
          </cell>
          <cell r="V38">
            <v>1430</v>
          </cell>
          <cell r="Z38">
            <v>13</v>
          </cell>
          <cell r="AB38">
            <v>34</v>
          </cell>
          <cell r="AF38">
            <v>58</v>
          </cell>
          <cell r="AH38">
            <v>662</v>
          </cell>
          <cell r="AI38">
            <v>1</v>
          </cell>
          <cell r="AL38">
            <v>47</v>
          </cell>
          <cell r="AN38">
            <v>127</v>
          </cell>
          <cell r="AR38">
            <v>87</v>
          </cell>
          <cell r="AT38">
            <v>271</v>
          </cell>
          <cell r="AX38">
            <v>145</v>
          </cell>
          <cell r="AZ38">
            <v>358</v>
          </cell>
          <cell r="BD38">
            <v>101</v>
          </cell>
          <cell r="BF38">
            <v>442</v>
          </cell>
          <cell r="BJ38">
            <v>61</v>
          </cell>
          <cell r="BL38">
            <v>428</v>
          </cell>
          <cell r="BP38">
            <v>88</v>
          </cell>
          <cell r="BR38">
            <v>250</v>
          </cell>
          <cell r="BV38">
            <v>21</v>
          </cell>
          <cell r="BX38">
            <v>1539</v>
          </cell>
          <cell r="CB38">
            <v>62</v>
          </cell>
          <cell r="CD38">
            <v>542</v>
          </cell>
          <cell r="CH38">
            <v>199</v>
          </cell>
          <cell r="CI38">
            <v>1</v>
          </cell>
          <cell r="CJ38">
            <v>360</v>
          </cell>
          <cell r="CN38">
            <v>85</v>
          </cell>
          <cell r="CP38">
            <v>1606</v>
          </cell>
          <cell r="CS38">
            <v>4</v>
          </cell>
          <cell r="CT38">
            <v>50</v>
          </cell>
          <cell r="CV38">
            <v>164</v>
          </cell>
          <cell r="CZ38">
            <v>52</v>
          </cell>
          <cell r="DB38">
            <v>496</v>
          </cell>
          <cell r="DF38">
            <v>80</v>
          </cell>
          <cell r="DH38">
            <v>220</v>
          </cell>
          <cell r="DL38">
            <v>60</v>
          </cell>
          <cell r="DN38">
            <v>217</v>
          </cell>
          <cell r="DR38">
            <v>54</v>
          </cell>
          <cell r="DT38">
            <v>247</v>
          </cell>
          <cell r="DX38">
            <v>18</v>
          </cell>
          <cell r="DZ38">
            <v>95</v>
          </cell>
          <cell r="ED38">
            <v>21</v>
          </cell>
          <cell r="EF38">
            <v>125</v>
          </cell>
          <cell r="EJ38">
            <v>64</v>
          </cell>
          <cell r="EL38">
            <v>138</v>
          </cell>
          <cell r="EP38">
            <v>299</v>
          </cell>
          <cell r="ER38">
            <v>110</v>
          </cell>
          <cell r="EV38">
            <v>177</v>
          </cell>
          <cell r="EX38">
            <v>185</v>
          </cell>
          <cell r="FA38">
            <v>2</v>
          </cell>
          <cell r="FB38">
            <v>74</v>
          </cell>
          <cell r="FC38">
            <v>1</v>
          </cell>
          <cell r="FD38">
            <v>631</v>
          </cell>
          <cell r="FH38">
            <v>35</v>
          </cell>
          <cell r="FJ38">
            <v>586</v>
          </cell>
          <cell r="FN38">
            <v>349</v>
          </cell>
          <cell r="FP38">
            <v>437</v>
          </cell>
          <cell r="FT38">
            <v>349</v>
          </cell>
          <cell r="FV38">
            <v>172</v>
          </cell>
          <cell r="FZ38">
            <v>225</v>
          </cell>
          <cell r="GB38">
            <v>292</v>
          </cell>
          <cell r="GG38">
            <v>517</v>
          </cell>
          <cell r="GH38">
            <v>15389</v>
          </cell>
        </row>
        <row r="39">
          <cell r="A39" t="str">
            <v>ООО «Специализированная организация по проведению торгов – Южная Электронная Торговая Площадка»</v>
          </cell>
          <cell r="B39">
            <v>0</v>
          </cell>
          <cell r="D39">
            <v>4</v>
          </cell>
          <cell r="H39">
            <v>623</v>
          </cell>
          <cell r="I39">
            <v>1</v>
          </cell>
          <cell r="J39">
            <v>34</v>
          </cell>
          <cell r="N39">
            <v>4567</v>
          </cell>
          <cell r="O39">
            <v>1</v>
          </cell>
          <cell r="P39">
            <v>38</v>
          </cell>
          <cell r="S39">
            <v>2</v>
          </cell>
          <cell r="T39">
            <v>3384</v>
          </cell>
          <cell r="V39">
            <v>6</v>
          </cell>
          <cell r="Z39">
            <v>87</v>
          </cell>
          <cell r="AB39">
            <v>5</v>
          </cell>
          <cell r="AF39">
            <v>7</v>
          </cell>
          <cell r="AG39">
            <v>1</v>
          </cell>
          <cell r="AH39">
            <v>4</v>
          </cell>
          <cell r="AL39">
            <v>7</v>
          </cell>
          <cell r="AN39">
            <v>3</v>
          </cell>
          <cell r="AR39">
            <v>6</v>
          </cell>
          <cell r="AT39">
            <v>9</v>
          </cell>
          <cell r="AW39">
            <v>1</v>
          </cell>
          <cell r="AX39">
            <v>2</v>
          </cell>
          <cell r="AZ39">
            <v>66</v>
          </cell>
          <cell r="BD39">
            <v>2</v>
          </cell>
          <cell r="BF39">
            <v>160</v>
          </cell>
          <cell r="BJ39">
            <v>4</v>
          </cell>
          <cell r="BK39">
            <v>1</v>
          </cell>
          <cell r="BL39">
            <v>33</v>
          </cell>
          <cell r="BP39">
            <v>76</v>
          </cell>
          <cell r="BR39">
            <v>26</v>
          </cell>
          <cell r="BV39">
            <v>14</v>
          </cell>
          <cell r="BX39">
            <v>511</v>
          </cell>
          <cell r="CB39">
            <v>71</v>
          </cell>
          <cell r="CD39">
            <v>231</v>
          </cell>
          <cell r="CH39">
            <v>7</v>
          </cell>
          <cell r="CJ39">
            <v>122</v>
          </cell>
          <cell r="CN39">
            <v>13</v>
          </cell>
          <cell r="CP39">
            <v>103</v>
          </cell>
          <cell r="CT39">
            <v>1</v>
          </cell>
          <cell r="CV39">
            <v>173</v>
          </cell>
          <cell r="CZ39">
            <v>36</v>
          </cell>
          <cell r="DB39">
            <v>13</v>
          </cell>
          <cell r="DF39">
            <v>29</v>
          </cell>
          <cell r="DH39">
            <v>9</v>
          </cell>
          <cell r="DN39">
            <v>25</v>
          </cell>
          <cell r="DR39">
            <v>15</v>
          </cell>
          <cell r="DT39">
            <v>11</v>
          </cell>
          <cell r="DX39">
            <v>15</v>
          </cell>
          <cell r="DZ39">
            <v>20</v>
          </cell>
          <cell r="ED39">
            <v>12</v>
          </cell>
          <cell r="EF39">
            <v>33</v>
          </cell>
          <cell r="EJ39">
            <v>101</v>
          </cell>
          <cell r="EL39">
            <v>29</v>
          </cell>
          <cell r="EM39">
            <v>2</v>
          </cell>
          <cell r="EO39">
            <v>1</v>
          </cell>
          <cell r="EP39">
            <v>22</v>
          </cell>
          <cell r="ER39">
            <v>225</v>
          </cell>
          <cell r="EV39">
            <v>18</v>
          </cell>
          <cell r="EX39">
            <v>13</v>
          </cell>
          <cell r="FB39">
            <v>12</v>
          </cell>
          <cell r="FD39">
            <v>45</v>
          </cell>
          <cell r="FH39">
            <v>4</v>
          </cell>
          <cell r="FJ39">
            <v>7</v>
          </cell>
          <cell r="FN39">
            <v>51</v>
          </cell>
          <cell r="FP39">
            <v>36</v>
          </cell>
          <cell r="FT39">
            <v>16</v>
          </cell>
          <cell r="FV39">
            <v>57</v>
          </cell>
          <cell r="FZ39">
            <v>6</v>
          </cell>
          <cell r="GB39">
            <v>32</v>
          </cell>
          <cell r="GG39">
            <v>38</v>
          </cell>
          <cell r="GH39">
            <v>11301</v>
          </cell>
        </row>
        <row r="40">
          <cell r="A40" t="str">
            <v>Российский аукционный дом</v>
          </cell>
          <cell r="B40">
            <v>9</v>
          </cell>
          <cell r="H40">
            <v>562</v>
          </cell>
          <cell r="J40">
            <v>106</v>
          </cell>
          <cell r="L40">
            <v>0</v>
          </cell>
          <cell r="N40">
            <v>599</v>
          </cell>
          <cell r="P40">
            <v>1068</v>
          </cell>
          <cell r="T40">
            <v>456</v>
          </cell>
          <cell r="U40">
            <v>7</v>
          </cell>
          <cell r="V40">
            <v>1139</v>
          </cell>
          <cell r="Z40">
            <v>432</v>
          </cell>
          <cell r="AA40">
            <v>3</v>
          </cell>
          <cell r="AB40">
            <v>982</v>
          </cell>
          <cell r="AC40">
            <v>0</v>
          </cell>
          <cell r="AF40">
            <v>1256</v>
          </cell>
          <cell r="AH40">
            <v>1268</v>
          </cell>
          <cell r="AI40">
            <v>0</v>
          </cell>
          <cell r="AL40">
            <v>184</v>
          </cell>
          <cell r="AN40">
            <v>1159</v>
          </cell>
          <cell r="AR40">
            <v>7</v>
          </cell>
          <cell r="AT40">
            <v>1878</v>
          </cell>
          <cell r="AX40">
            <v>7</v>
          </cell>
          <cell r="AZ40">
            <v>2056</v>
          </cell>
          <cell r="BF40">
            <v>1345</v>
          </cell>
          <cell r="BJ40">
            <v>50</v>
          </cell>
          <cell r="BL40">
            <v>1559</v>
          </cell>
          <cell r="BP40">
            <v>479</v>
          </cell>
          <cell r="BR40">
            <v>1110</v>
          </cell>
          <cell r="BV40">
            <v>451</v>
          </cell>
          <cell r="BX40">
            <v>1956</v>
          </cell>
          <cell r="CB40">
            <v>1004</v>
          </cell>
          <cell r="CC40">
            <v>0</v>
          </cell>
          <cell r="CD40">
            <v>1887</v>
          </cell>
          <cell r="CH40">
            <v>1292</v>
          </cell>
          <cell r="CI40">
            <v>0</v>
          </cell>
          <cell r="CJ40">
            <v>1848</v>
          </cell>
          <cell r="CN40">
            <v>535</v>
          </cell>
          <cell r="CO40">
            <v>2</v>
          </cell>
          <cell r="CP40">
            <v>1346</v>
          </cell>
          <cell r="CQ40">
            <v>1</v>
          </cell>
          <cell r="CT40">
            <v>1934</v>
          </cell>
          <cell r="CV40">
            <v>2072</v>
          </cell>
          <cell r="CZ40">
            <v>775</v>
          </cell>
          <cell r="DB40">
            <v>2594</v>
          </cell>
          <cell r="DF40">
            <v>1184</v>
          </cell>
          <cell r="DG40">
            <v>2</v>
          </cell>
          <cell r="DH40">
            <v>2688</v>
          </cell>
          <cell r="DL40">
            <v>1199</v>
          </cell>
          <cell r="DN40">
            <v>2934</v>
          </cell>
          <cell r="DO40">
            <v>0</v>
          </cell>
          <cell r="DR40">
            <v>1178</v>
          </cell>
          <cell r="DT40">
            <v>5541</v>
          </cell>
          <cell r="DX40">
            <v>1827</v>
          </cell>
          <cell r="DY40">
            <v>15</v>
          </cell>
          <cell r="DZ40">
            <v>2470</v>
          </cell>
          <cell r="EC40">
            <v>2</v>
          </cell>
          <cell r="ED40">
            <v>2238</v>
          </cell>
          <cell r="EE40">
            <v>49</v>
          </cell>
          <cell r="EF40">
            <v>10060</v>
          </cell>
          <cell r="EI40">
            <v>9</v>
          </cell>
          <cell r="EJ40">
            <v>1574</v>
          </cell>
          <cell r="EK40">
            <v>22</v>
          </cell>
          <cell r="EL40">
            <v>6546</v>
          </cell>
          <cell r="EO40">
            <v>2</v>
          </cell>
          <cell r="EP40">
            <v>3665</v>
          </cell>
          <cell r="EQ40">
            <v>4</v>
          </cell>
          <cell r="ER40">
            <v>5857</v>
          </cell>
          <cell r="EU40">
            <v>1</v>
          </cell>
          <cell r="EV40">
            <v>2952</v>
          </cell>
          <cell r="EW40">
            <v>6</v>
          </cell>
          <cell r="EX40">
            <v>4861</v>
          </cell>
          <cell r="FA40">
            <v>6</v>
          </cell>
          <cell r="FB40">
            <v>1602</v>
          </cell>
          <cell r="FD40">
            <v>3258</v>
          </cell>
          <cell r="FG40">
            <v>4</v>
          </cell>
          <cell r="FH40">
            <v>3298</v>
          </cell>
          <cell r="FI40">
            <v>4</v>
          </cell>
          <cell r="FJ40">
            <v>4303</v>
          </cell>
          <cell r="FM40">
            <v>5</v>
          </cell>
          <cell r="FN40">
            <v>4284</v>
          </cell>
          <cell r="FO40">
            <v>8</v>
          </cell>
          <cell r="FP40">
            <v>4130</v>
          </cell>
          <cell r="FS40">
            <v>14</v>
          </cell>
          <cell r="FT40">
            <v>5867</v>
          </cell>
          <cell r="FU40">
            <v>18</v>
          </cell>
          <cell r="FV40">
            <v>1675</v>
          </cell>
          <cell r="FY40">
            <v>4</v>
          </cell>
          <cell r="FZ40">
            <v>2387</v>
          </cell>
          <cell r="GA40">
            <v>20</v>
          </cell>
          <cell r="GB40">
            <v>2105</v>
          </cell>
          <cell r="GC40">
            <v>0</v>
          </cell>
          <cell r="GE40">
            <v>2</v>
          </cell>
          <cell r="GG40">
            <v>4514</v>
          </cell>
          <cell r="GH40">
            <v>125298</v>
          </cell>
        </row>
        <row r="41">
          <cell r="A41" t="str">
            <v>Систематорг</v>
          </cell>
          <cell r="DF41">
            <v>0</v>
          </cell>
          <cell r="GG41">
            <v>0</v>
          </cell>
          <cell r="GH41">
            <v>0</v>
          </cell>
        </row>
        <row r="42">
          <cell r="A42" t="str">
            <v>ТендерСтандарт</v>
          </cell>
          <cell r="B42">
            <v>2</v>
          </cell>
          <cell r="D42">
            <v>6</v>
          </cell>
          <cell r="H42">
            <v>60</v>
          </cell>
          <cell r="J42">
            <v>34</v>
          </cell>
          <cell r="N42">
            <v>7</v>
          </cell>
          <cell r="P42">
            <v>18</v>
          </cell>
          <cell r="AL42">
            <v>2</v>
          </cell>
          <cell r="AN42">
            <v>0</v>
          </cell>
          <cell r="AX42">
            <v>1</v>
          </cell>
          <cell r="AZ42">
            <v>0</v>
          </cell>
          <cell r="BD42">
            <v>4</v>
          </cell>
          <cell r="BF42">
            <v>0</v>
          </cell>
          <cell r="BJ42">
            <v>3</v>
          </cell>
          <cell r="ED42">
            <v>6</v>
          </cell>
          <cell r="EJ42">
            <v>15</v>
          </cell>
          <cell r="EP42">
            <v>49</v>
          </cell>
          <cell r="EV42">
            <v>5</v>
          </cell>
          <cell r="FB42">
            <v>34</v>
          </cell>
          <cell r="FH42">
            <v>17</v>
          </cell>
          <cell r="FN42">
            <v>65</v>
          </cell>
          <cell r="FT42">
            <v>63</v>
          </cell>
          <cell r="FZ42">
            <v>79</v>
          </cell>
          <cell r="GG42">
            <v>79</v>
          </cell>
          <cell r="GH42">
            <v>470</v>
          </cell>
        </row>
        <row r="43">
          <cell r="A43" t="str">
            <v>ТП "Фабрикант"</v>
          </cell>
          <cell r="B43">
            <v>44</v>
          </cell>
          <cell r="D43">
            <v>409</v>
          </cell>
          <cell r="H43">
            <v>1327</v>
          </cell>
          <cell r="I43">
            <v>2</v>
          </cell>
          <cell r="J43">
            <v>1100</v>
          </cell>
          <cell r="K43">
            <v>0</v>
          </cell>
          <cell r="N43">
            <v>684</v>
          </cell>
          <cell r="O43">
            <v>5</v>
          </cell>
          <cell r="P43">
            <v>1619</v>
          </cell>
          <cell r="T43">
            <v>530</v>
          </cell>
          <cell r="U43">
            <v>4</v>
          </cell>
          <cell r="V43">
            <v>1130</v>
          </cell>
          <cell r="Z43">
            <v>528</v>
          </cell>
          <cell r="AA43">
            <v>5</v>
          </cell>
          <cell r="AB43">
            <v>1155</v>
          </cell>
          <cell r="AF43">
            <v>412</v>
          </cell>
          <cell r="AG43">
            <v>1</v>
          </cell>
          <cell r="AH43">
            <v>869</v>
          </cell>
          <cell r="AL43">
            <v>780</v>
          </cell>
          <cell r="AM43">
            <v>1</v>
          </cell>
          <cell r="AN43">
            <v>414</v>
          </cell>
          <cell r="AR43">
            <v>782</v>
          </cell>
          <cell r="AT43">
            <v>116</v>
          </cell>
          <cell r="AX43">
            <v>577</v>
          </cell>
          <cell r="AY43">
            <v>1</v>
          </cell>
          <cell r="AZ43">
            <v>8</v>
          </cell>
          <cell r="BD43">
            <v>522</v>
          </cell>
          <cell r="BE43">
            <v>4</v>
          </cell>
          <cell r="BF43">
            <v>6</v>
          </cell>
          <cell r="BJ43">
            <v>387</v>
          </cell>
          <cell r="BL43">
            <v>16</v>
          </cell>
          <cell r="BP43">
            <v>228</v>
          </cell>
          <cell r="BR43">
            <v>15</v>
          </cell>
          <cell r="BV43">
            <v>469</v>
          </cell>
          <cell r="CB43">
            <v>791</v>
          </cell>
          <cell r="CD43">
            <v>1</v>
          </cell>
          <cell r="CH43">
            <v>724</v>
          </cell>
          <cell r="CJ43">
            <v>3</v>
          </cell>
          <cell r="CN43">
            <v>1081</v>
          </cell>
          <cell r="CO43">
            <v>2</v>
          </cell>
          <cell r="CP43">
            <v>5</v>
          </cell>
          <cell r="CT43">
            <v>725</v>
          </cell>
          <cell r="CU43">
            <v>1</v>
          </cell>
          <cell r="CV43">
            <v>6</v>
          </cell>
          <cell r="CZ43">
            <v>511</v>
          </cell>
          <cell r="DB43">
            <v>5</v>
          </cell>
          <cell r="DF43">
            <v>656</v>
          </cell>
          <cell r="DG43">
            <v>2</v>
          </cell>
          <cell r="DL43">
            <v>474</v>
          </cell>
          <cell r="DM43">
            <v>2</v>
          </cell>
          <cell r="DN43">
            <v>1</v>
          </cell>
          <cell r="DR43">
            <v>322</v>
          </cell>
          <cell r="DS43">
            <v>1</v>
          </cell>
          <cell r="DT43">
            <v>1</v>
          </cell>
          <cell r="DU43">
            <v>1</v>
          </cell>
          <cell r="DX43">
            <v>312</v>
          </cell>
          <cell r="DY43">
            <v>6</v>
          </cell>
          <cell r="DZ43">
            <v>1254</v>
          </cell>
          <cell r="ED43">
            <v>346</v>
          </cell>
          <cell r="EF43">
            <v>1480</v>
          </cell>
          <cell r="EJ43">
            <v>435</v>
          </cell>
          <cell r="EK43">
            <v>1</v>
          </cell>
          <cell r="EL43">
            <v>1250</v>
          </cell>
          <cell r="EP43">
            <v>464</v>
          </cell>
          <cell r="ER43">
            <v>1009</v>
          </cell>
          <cell r="EV43">
            <v>571</v>
          </cell>
          <cell r="EX43">
            <v>1114</v>
          </cell>
          <cell r="FB43">
            <v>479</v>
          </cell>
          <cell r="FD43">
            <v>1032</v>
          </cell>
          <cell r="FE43">
            <v>0</v>
          </cell>
          <cell r="FH43">
            <v>844</v>
          </cell>
          <cell r="FJ43">
            <v>1071</v>
          </cell>
          <cell r="FN43">
            <v>1139</v>
          </cell>
          <cell r="FP43">
            <v>773</v>
          </cell>
          <cell r="FS43">
            <v>2</v>
          </cell>
          <cell r="FT43">
            <v>1207</v>
          </cell>
          <cell r="FV43">
            <v>658</v>
          </cell>
          <cell r="FY43">
            <v>3</v>
          </cell>
          <cell r="FZ43">
            <v>700</v>
          </cell>
          <cell r="GB43">
            <v>697</v>
          </cell>
          <cell r="GE43">
            <v>16</v>
          </cell>
          <cell r="GG43">
            <v>1413</v>
          </cell>
          <cell r="GH43">
            <v>36328</v>
          </cell>
        </row>
        <row r="44">
          <cell r="A44" t="str">
            <v>Уральская электронная торговая площадка</v>
          </cell>
          <cell r="B44">
            <v>3</v>
          </cell>
          <cell r="D44">
            <v>3</v>
          </cell>
          <cell r="H44">
            <v>19</v>
          </cell>
          <cell r="I44">
            <v>0</v>
          </cell>
          <cell r="J44">
            <v>93</v>
          </cell>
          <cell r="N44">
            <v>19</v>
          </cell>
          <cell r="O44">
            <v>0</v>
          </cell>
          <cell r="P44">
            <v>95</v>
          </cell>
          <cell r="T44">
            <v>33</v>
          </cell>
          <cell r="V44">
            <v>191</v>
          </cell>
          <cell r="Z44">
            <v>23</v>
          </cell>
          <cell r="AB44">
            <v>56</v>
          </cell>
          <cell r="AF44">
            <v>19</v>
          </cell>
          <cell r="AH44">
            <v>112</v>
          </cell>
          <cell r="AL44">
            <v>57</v>
          </cell>
          <cell r="AN44">
            <v>137</v>
          </cell>
          <cell r="AR44">
            <v>27</v>
          </cell>
          <cell r="AT44">
            <v>81</v>
          </cell>
          <cell r="AX44">
            <v>74</v>
          </cell>
          <cell r="AZ44">
            <v>174</v>
          </cell>
          <cell r="BD44">
            <v>23</v>
          </cell>
          <cell r="BF44">
            <v>44</v>
          </cell>
          <cell r="BJ44">
            <v>76</v>
          </cell>
          <cell r="BL44">
            <v>122</v>
          </cell>
          <cell r="BP44">
            <v>25</v>
          </cell>
          <cell r="BR44">
            <v>148</v>
          </cell>
          <cell r="BV44">
            <v>22</v>
          </cell>
          <cell r="BX44">
            <v>260</v>
          </cell>
          <cell r="CB44">
            <v>226</v>
          </cell>
          <cell r="CC44">
            <v>2</v>
          </cell>
          <cell r="CD44">
            <v>113</v>
          </cell>
          <cell r="CH44">
            <v>133</v>
          </cell>
          <cell r="CJ44">
            <v>504</v>
          </cell>
          <cell r="CN44">
            <v>194</v>
          </cell>
          <cell r="CP44">
            <v>650</v>
          </cell>
          <cell r="CT44">
            <v>130</v>
          </cell>
          <cell r="CV44">
            <v>485</v>
          </cell>
          <cell r="CZ44">
            <v>162</v>
          </cell>
          <cell r="DB44">
            <v>242</v>
          </cell>
          <cell r="DF44">
            <v>93</v>
          </cell>
          <cell r="DG44">
            <v>6</v>
          </cell>
          <cell r="DH44">
            <v>296</v>
          </cell>
          <cell r="DL44">
            <v>120</v>
          </cell>
          <cell r="DN44">
            <v>250</v>
          </cell>
          <cell r="DR44">
            <v>116</v>
          </cell>
          <cell r="DT44">
            <v>352</v>
          </cell>
          <cell r="DX44">
            <v>99</v>
          </cell>
          <cell r="DZ44">
            <v>318</v>
          </cell>
          <cell r="ED44">
            <v>139</v>
          </cell>
          <cell r="EF44">
            <v>220</v>
          </cell>
          <cell r="EJ44">
            <v>236</v>
          </cell>
          <cell r="EL44">
            <v>353</v>
          </cell>
          <cell r="EP44">
            <v>178</v>
          </cell>
          <cell r="ER44">
            <v>246</v>
          </cell>
          <cell r="EV44">
            <v>145</v>
          </cell>
          <cell r="EW44">
            <v>7</v>
          </cell>
          <cell r="EX44">
            <v>694</v>
          </cell>
          <cell r="FB44">
            <v>127</v>
          </cell>
          <cell r="FC44">
            <v>2</v>
          </cell>
          <cell r="FD44">
            <v>298</v>
          </cell>
          <cell r="FH44">
            <v>200</v>
          </cell>
          <cell r="FJ44">
            <v>268</v>
          </cell>
          <cell r="FN44">
            <v>365</v>
          </cell>
          <cell r="FP44">
            <v>243</v>
          </cell>
          <cell r="FT44">
            <v>163</v>
          </cell>
          <cell r="FU44">
            <v>4</v>
          </cell>
          <cell r="FV44">
            <v>140</v>
          </cell>
          <cell r="FZ44">
            <v>162</v>
          </cell>
          <cell r="GA44">
            <v>2</v>
          </cell>
          <cell r="GB44">
            <v>159</v>
          </cell>
          <cell r="GG44">
            <v>323</v>
          </cell>
          <cell r="GH44">
            <v>10778</v>
          </cell>
        </row>
        <row r="45">
          <cell r="A45" t="str">
            <v>Центр дистанционных торгов</v>
          </cell>
          <cell r="B45">
            <v>2</v>
          </cell>
          <cell r="D45">
            <v>11</v>
          </cell>
          <cell r="H45">
            <v>41</v>
          </cell>
          <cell r="J45">
            <v>60</v>
          </cell>
          <cell r="N45">
            <v>75</v>
          </cell>
          <cell r="O45">
            <v>2</v>
          </cell>
          <cell r="P45">
            <v>54</v>
          </cell>
          <cell r="T45">
            <v>73</v>
          </cell>
          <cell r="U45">
            <v>5</v>
          </cell>
          <cell r="V45">
            <v>157</v>
          </cell>
          <cell r="X45">
            <v>1</v>
          </cell>
          <cell r="Z45">
            <v>59</v>
          </cell>
          <cell r="AB45">
            <v>121</v>
          </cell>
          <cell r="AC45">
            <v>1</v>
          </cell>
          <cell r="AF45">
            <v>36</v>
          </cell>
          <cell r="AG45">
            <v>2</v>
          </cell>
          <cell r="AH45">
            <v>50</v>
          </cell>
          <cell r="AL45">
            <v>78</v>
          </cell>
          <cell r="AM45">
            <v>0</v>
          </cell>
          <cell r="AN45">
            <v>130</v>
          </cell>
          <cell r="AR45">
            <v>140</v>
          </cell>
          <cell r="AS45">
            <v>0</v>
          </cell>
          <cell r="AT45">
            <v>228</v>
          </cell>
          <cell r="AX45">
            <v>203</v>
          </cell>
          <cell r="AY45">
            <v>0</v>
          </cell>
          <cell r="AZ45">
            <v>361</v>
          </cell>
          <cell r="BD45">
            <v>598</v>
          </cell>
          <cell r="BE45">
            <v>1</v>
          </cell>
          <cell r="BF45">
            <v>328</v>
          </cell>
          <cell r="BJ45">
            <v>268</v>
          </cell>
          <cell r="BK45">
            <v>0</v>
          </cell>
          <cell r="BL45">
            <v>379</v>
          </cell>
          <cell r="BO45">
            <v>0</v>
          </cell>
          <cell r="BP45">
            <v>263</v>
          </cell>
          <cell r="BR45">
            <v>1152</v>
          </cell>
          <cell r="BV45">
            <v>400</v>
          </cell>
          <cell r="BW45">
            <v>0</v>
          </cell>
          <cell r="BX45">
            <v>1263</v>
          </cell>
          <cell r="CA45">
            <v>2</v>
          </cell>
          <cell r="CB45">
            <v>321</v>
          </cell>
          <cell r="CC45">
            <v>0</v>
          </cell>
          <cell r="CD45">
            <v>661</v>
          </cell>
          <cell r="CG45">
            <v>1</v>
          </cell>
          <cell r="CH45">
            <v>442</v>
          </cell>
          <cell r="CI45">
            <v>3</v>
          </cell>
          <cell r="CJ45">
            <v>741</v>
          </cell>
          <cell r="CN45">
            <v>1466</v>
          </cell>
          <cell r="CO45">
            <v>0</v>
          </cell>
          <cell r="CP45">
            <v>1725</v>
          </cell>
          <cell r="CQ45">
            <v>1</v>
          </cell>
          <cell r="CR45">
            <v>2</v>
          </cell>
          <cell r="CT45">
            <v>590</v>
          </cell>
          <cell r="CU45">
            <v>0</v>
          </cell>
          <cell r="CV45">
            <v>1458</v>
          </cell>
          <cell r="CW45">
            <v>1</v>
          </cell>
          <cell r="CZ45">
            <v>1259</v>
          </cell>
          <cell r="DA45">
            <v>0</v>
          </cell>
          <cell r="DB45">
            <v>1324</v>
          </cell>
          <cell r="DC45">
            <v>1</v>
          </cell>
          <cell r="DD45">
            <v>0</v>
          </cell>
          <cell r="DE45">
            <v>7</v>
          </cell>
          <cell r="DF45">
            <v>977</v>
          </cell>
          <cell r="DG45">
            <v>0</v>
          </cell>
          <cell r="DH45">
            <v>1402</v>
          </cell>
          <cell r="DI45">
            <v>1</v>
          </cell>
          <cell r="DK45">
            <v>11</v>
          </cell>
          <cell r="DL45">
            <v>1031</v>
          </cell>
          <cell r="DM45">
            <v>3</v>
          </cell>
          <cell r="DN45">
            <v>1726</v>
          </cell>
          <cell r="DO45">
            <v>2</v>
          </cell>
          <cell r="DQ45">
            <v>25</v>
          </cell>
          <cell r="DR45">
            <v>913</v>
          </cell>
          <cell r="DS45">
            <v>0</v>
          </cell>
          <cell r="DT45">
            <v>1613</v>
          </cell>
          <cell r="DU45">
            <v>0</v>
          </cell>
          <cell r="DW45">
            <v>7</v>
          </cell>
          <cell r="DX45">
            <v>609</v>
          </cell>
          <cell r="DY45">
            <v>0</v>
          </cell>
          <cell r="DZ45">
            <v>1901</v>
          </cell>
          <cell r="EA45">
            <v>1</v>
          </cell>
          <cell r="EB45">
            <v>0</v>
          </cell>
          <cell r="EC45">
            <v>92</v>
          </cell>
          <cell r="ED45">
            <v>1099</v>
          </cell>
          <cell r="EE45">
            <v>1</v>
          </cell>
          <cell r="EF45">
            <v>1450</v>
          </cell>
          <cell r="EG45">
            <v>4</v>
          </cell>
          <cell r="EH45">
            <v>0</v>
          </cell>
          <cell r="EI45">
            <v>20</v>
          </cell>
          <cell r="EJ45">
            <v>1857</v>
          </cell>
          <cell r="EK45">
            <v>0</v>
          </cell>
          <cell r="EL45">
            <v>1994</v>
          </cell>
          <cell r="EM45">
            <v>1</v>
          </cell>
          <cell r="EN45">
            <v>0</v>
          </cell>
          <cell r="EO45">
            <v>36</v>
          </cell>
          <cell r="EP45">
            <v>2018</v>
          </cell>
          <cell r="EQ45">
            <v>0</v>
          </cell>
          <cell r="ER45">
            <v>2027</v>
          </cell>
          <cell r="ES45">
            <v>2</v>
          </cell>
          <cell r="EU45">
            <v>46</v>
          </cell>
          <cell r="EV45">
            <v>2555</v>
          </cell>
          <cell r="EW45">
            <v>1</v>
          </cell>
          <cell r="EX45">
            <v>2077</v>
          </cell>
          <cell r="EY45">
            <v>4</v>
          </cell>
          <cell r="FA45">
            <v>15</v>
          </cell>
          <cell r="FB45">
            <v>2371</v>
          </cell>
          <cell r="FC45">
            <v>0</v>
          </cell>
          <cell r="FD45">
            <v>1975</v>
          </cell>
          <cell r="FE45">
            <v>1</v>
          </cell>
          <cell r="FG45">
            <v>23</v>
          </cell>
          <cell r="FH45">
            <v>3354</v>
          </cell>
          <cell r="FI45">
            <v>4</v>
          </cell>
          <cell r="FJ45">
            <v>3261</v>
          </cell>
          <cell r="FK45">
            <v>9</v>
          </cell>
          <cell r="FM45">
            <v>18</v>
          </cell>
          <cell r="FN45">
            <v>4690</v>
          </cell>
          <cell r="FO45">
            <v>0</v>
          </cell>
          <cell r="FP45">
            <v>2733</v>
          </cell>
          <cell r="FQ45">
            <v>5</v>
          </cell>
          <cell r="FS45">
            <v>23</v>
          </cell>
          <cell r="FT45">
            <v>4217</v>
          </cell>
          <cell r="FU45">
            <v>5</v>
          </cell>
          <cell r="FV45">
            <v>2686</v>
          </cell>
          <cell r="FW45">
            <v>2</v>
          </cell>
          <cell r="FY45">
            <v>39</v>
          </cell>
          <cell r="FZ45">
            <v>3696</v>
          </cell>
          <cell r="GA45">
            <v>2</v>
          </cell>
          <cell r="GB45">
            <v>2902</v>
          </cell>
          <cell r="GC45">
            <v>3</v>
          </cell>
          <cell r="GE45">
            <v>41</v>
          </cell>
          <cell r="GG45">
            <v>6644</v>
          </cell>
          <cell r="GH45">
            <v>74128</v>
          </cell>
        </row>
        <row r="46">
          <cell r="A46" t="str">
            <v>Электронная площадка "Аукционный тендерный центр"</v>
          </cell>
          <cell r="B46">
            <v>43</v>
          </cell>
          <cell r="D46">
            <v>4</v>
          </cell>
          <cell r="H46">
            <v>258</v>
          </cell>
          <cell r="I46">
            <v>0</v>
          </cell>
          <cell r="J46">
            <v>115</v>
          </cell>
          <cell r="K46">
            <v>0</v>
          </cell>
          <cell r="M46">
            <v>1</v>
          </cell>
          <cell r="N46">
            <v>142</v>
          </cell>
          <cell r="O46">
            <v>1</v>
          </cell>
          <cell r="P46">
            <v>418</v>
          </cell>
          <cell r="Q46">
            <v>0</v>
          </cell>
          <cell r="S46">
            <v>1</v>
          </cell>
          <cell r="T46">
            <v>121</v>
          </cell>
          <cell r="U46">
            <v>0</v>
          </cell>
          <cell r="V46">
            <v>243</v>
          </cell>
          <cell r="W46">
            <v>0</v>
          </cell>
          <cell r="Y46">
            <v>0</v>
          </cell>
          <cell r="Z46">
            <v>60</v>
          </cell>
          <cell r="AB46">
            <v>883</v>
          </cell>
          <cell r="AC46">
            <v>0</v>
          </cell>
          <cell r="AF46">
            <v>50</v>
          </cell>
          <cell r="AG46">
            <v>2</v>
          </cell>
          <cell r="AH46">
            <v>394</v>
          </cell>
          <cell r="AI46">
            <v>20</v>
          </cell>
          <cell r="AL46">
            <v>94</v>
          </cell>
          <cell r="AN46">
            <v>538</v>
          </cell>
          <cell r="AR46">
            <v>125</v>
          </cell>
          <cell r="AT46">
            <v>215</v>
          </cell>
          <cell r="AW46">
            <v>15</v>
          </cell>
          <cell r="AX46">
            <v>82</v>
          </cell>
          <cell r="AZ46">
            <v>304</v>
          </cell>
          <cell r="BD46">
            <v>179</v>
          </cell>
          <cell r="BE46">
            <v>3</v>
          </cell>
          <cell r="BF46">
            <v>572</v>
          </cell>
          <cell r="BI46">
            <v>3</v>
          </cell>
          <cell r="BJ46">
            <v>94</v>
          </cell>
          <cell r="BL46">
            <v>987</v>
          </cell>
          <cell r="BO46">
            <v>6</v>
          </cell>
          <cell r="BP46">
            <v>374</v>
          </cell>
          <cell r="BR46">
            <v>339</v>
          </cell>
          <cell r="BU46">
            <v>5</v>
          </cell>
          <cell r="BV46">
            <v>125</v>
          </cell>
          <cell r="BX46">
            <v>341</v>
          </cell>
          <cell r="CA46">
            <v>5</v>
          </cell>
          <cell r="CB46">
            <v>160</v>
          </cell>
          <cell r="CD46">
            <v>354</v>
          </cell>
          <cell r="CH46">
            <v>67</v>
          </cell>
          <cell r="CJ46">
            <v>1073</v>
          </cell>
          <cell r="CM46">
            <v>3</v>
          </cell>
          <cell r="CN46">
            <v>207</v>
          </cell>
          <cell r="CP46">
            <v>952</v>
          </cell>
          <cell r="CT46">
            <v>153</v>
          </cell>
          <cell r="CV46">
            <v>838</v>
          </cell>
          <cell r="CZ46">
            <v>119</v>
          </cell>
          <cell r="DB46">
            <v>211</v>
          </cell>
          <cell r="DF46">
            <v>26</v>
          </cell>
          <cell r="DH46">
            <v>115</v>
          </cell>
          <cell r="DL46">
            <v>25</v>
          </cell>
          <cell r="DN46">
            <v>49</v>
          </cell>
          <cell r="DR46">
            <v>78</v>
          </cell>
          <cell r="DT46">
            <v>119</v>
          </cell>
          <cell r="DX46">
            <v>35</v>
          </cell>
          <cell r="DZ46">
            <v>249</v>
          </cell>
          <cell r="ED46">
            <v>112</v>
          </cell>
          <cell r="EF46">
            <v>348</v>
          </cell>
          <cell r="EJ46">
            <v>168</v>
          </cell>
          <cell r="EK46">
            <v>2</v>
          </cell>
          <cell r="EL46">
            <v>259</v>
          </cell>
          <cell r="EP46">
            <v>141</v>
          </cell>
          <cell r="ER46">
            <v>346</v>
          </cell>
          <cell r="EU46">
            <v>5</v>
          </cell>
          <cell r="EV46">
            <v>270</v>
          </cell>
          <cell r="EX46">
            <v>439</v>
          </cell>
          <cell r="FB46">
            <v>180</v>
          </cell>
          <cell r="FC46">
            <v>6</v>
          </cell>
          <cell r="FD46">
            <v>166</v>
          </cell>
          <cell r="FH46">
            <v>320</v>
          </cell>
          <cell r="FJ46">
            <v>289</v>
          </cell>
          <cell r="FN46">
            <v>217</v>
          </cell>
          <cell r="FP46">
            <v>208</v>
          </cell>
          <cell r="FS46">
            <v>3</v>
          </cell>
          <cell r="FT46">
            <v>134</v>
          </cell>
          <cell r="FV46">
            <v>156</v>
          </cell>
          <cell r="FY46">
            <v>2</v>
          </cell>
          <cell r="FZ46">
            <v>126</v>
          </cell>
          <cell r="GB46">
            <v>106</v>
          </cell>
          <cell r="GG46">
            <v>232</v>
          </cell>
          <cell r="GH46">
            <v>15998</v>
          </cell>
        </row>
        <row r="47">
          <cell r="A47" t="str">
            <v>Электронная площадка "Система Электронных Торгов Имуществом" (СЭЛТИМ)</v>
          </cell>
          <cell r="B47">
            <v>4</v>
          </cell>
          <cell r="D47">
            <v>33</v>
          </cell>
          <cell r="H47">
            <v>52</v>
          </cell>
          <cell r="J47">
            <v>114</v>
          </cell>
          <cell r="N47">
            <v>402</v>
          </cell>
          <cell r="P47">
            <v>122</v>
          </cell>
          <cell r="T47">
            <v>14</v>
          </cell>
          <cell r="V47">
            <v>137</v>
          </cell>
          <cell r="Z47">
            <v>11</v>
          </cell>
          <cell r="AB47">
            <v>76</v>
          </cell>
          <cell r="AF47">
            <v>3</v>
          </cell>
          <cell r="AH47">
            <v>562</v>
          </cell>
          <cell r="AL47">
            <v>40</v>
          </cell>
          <cell r="AM47">
            <v>1</v>
          </cell>
          <cell r="AN47">
            <v>352</v>
          </cell>
          <cell r="AR47">
            <v>7</v>
          </cell>
          <cell r="AT47">
            <v>212</v>
          </cell>
          <cell r="AX47">
            <v>23</v>
          </cell>
          <cell r="AZ47">
            <v>120</v>
          </cell>
          <cell r="BD47">
            <v>21</v>
          </cell>
          <cell r="BF47">
            <v>609</v>
          </cell>
          <cell r="BJ47">
            <v>95</v>
          </cell>
          <cell r="BL47">
            <v>895</v>
          </cell>
          <cell r="BP47">
            <v>11</v>
          </cell>
          <cell r="BR47">
            <v>25</v>
          </cell>
          <cell r="BX47">
            <v>9</v>
          </cell>
          <cell r="CB47">
            <v>43</v>
          </cell>
          <cell r="CC47">
            <v>1</v>
          </cell>
          <cell r="CD47">
            <v>49</v>
          </cell>
          <cell r="CH47">
            <v>37</v>
          </cell>
          <cell r="CJ47">
            <v>134</v>
          </cell>
          <cell r="CN47">
            <v>37</v>
          </cell>
          <cell r="CP47">
            <v>50</v>
          </cell>
          <cell r="CT47">
            <v>37</v>
          </cell>
          <cell r="CV47">
            <v>47</v>
          </cell>
          <cell r="CZ47">
            <v>52</v>
          </cell>
          <cell r="DB47">
            <v>20</v>
          </cell>
          <cell r="DF47">
            <v>25</v>
          </cell>
          <cell r="DH47">
            <v>152</v>
          </cell>
          <cell r="DL47">
            <v>1</v>
          </cell>
          <cell r="DN47">
            <v>158</v>
          </cell>
          <cell r="DR47">
            <v>5</v>
          </cell>
          <cell r="DT47">
            <v>44</v>
          </cell>
          <cell r="DZ47">
            <v>362</v>
          </cell>
          <cell r="ED47">
            <v>7</v>
          </cell>
          <cell r="EF47">
            <v>32</v>
          </cell>
          <cell r="EJ47">
            <v>24</v>
          </cell>
          <cell r="EL47">
            <v>44</v>
          </cell>
          <cell r="EP47">
            <v>2</v>
          </cell>
          <cell r="ER47">
            <v>29</v>
          </cell>
          <cell r="EX47">
            <v>60</v>
          </cell>
          <cell r="FB47">
            <v>1248</v>
          </cell>
          <cell r="FD47">
            <v>1756</v>
          </cell>
          <cell r="FH47">
            <v>207</v>
          </cell>
          <cell r="FJ47">
            <v>42</v>
          </cell>
          <cell r="FP47">
            <v>49</v>
          </cell>
          <cell r="FT47">
            <v>6</v>
          </cell>
          <cell r="FV47">
            <v>7</v>
          </cell>
          <cell r="GB47">
            <v>15</v>
          </cell>
          <cell r="GG47">
            <v>15</v>
          </cell>
          <cell r="GH47">
            <v>8732</v>
          </cell>
        </row>
        <row r="48">
          <cell r="A48" t="str">
            <v>Электронная площадка №1</v>
          </cell>
          <cell r="B48">
            <v>0</v>
          </cell>
          <cell r="J48">
            <v>1</v>
          </cell>
          <cell r="P48">
            <v>1</v>
          </cell>
          <cell r="T48">
            <v>0</v>
          </cell>
          <cell r="V48">
            <v>1</v>
          </cell>
          <cell r="AB48">
            <v>1</v>
          </cell>
          <cell r="AF48">
            <v>2</v>
          </cell>
          <cell r="AL48">
            <v>6</v>
          </cell>
          <cell r="AN48">
            <v>4</v>
          </cell>
          <cell r="AT48">
            <v>1</v>
          </cell>
          <cell r="AZ48">
            <v>1</v>
          </cell>
          <cell r="GG48">
            <v>0</v>
          </cell>
          <cell r="GH48">
            <v>18</v>
          </cell>
        </row>
        <row r="49">
          <cell r="A49" t="str">
            <v>Электронная площадка Центра реализации</v>
          </cell>
          <cell r="B49">
            <v>72</v>
          </cell>
          <cell r="C49">
            <v>0</v>
          </cell>
          <cell r="D49">
            <v>81</v>
          </cell>
          <cell r="H49">
            <v>298</v>
          </cell>
          <cell r="I49">
            <v>3</v>
          </cell>
          <cell r="J49">
            <v>1662</v>
          </cell>
          <cell r="L49">
            <v>1</v>
          </cell>
          <cell r="N49">
            <v>152</v>
          </cell>
          <cell r="O49">
            <v>0</v>
          </cell>
          <cell r="P49">
            <v>520</v>
          </cell>
          <cell r="T49">
            <v>309</v>
          </cell>
          <cell r="U49">
            <v>0</v>
          </cell>
          <cell r="V49">
            <v>1048</v>
          </cell>
          <cell r="Z49">
            <v>147</v>
          </cell>
          <cell r="AA49">
            <v>3</v>
          </cell>
          <cell r="AB49">
            <v>1062</v>
          </cell>
          <cell r="AF49">
            <v>149</v>
          </cell>
          <cell r="AG49">
            <v>1</v>
          </cell>
          <cell r="AH49">
            <v>823</v>
          </cell>
          <cell r="AK49">
            <v>5</v>
          </cell>
          <cell r="AL49">
            <v>422</v>
          </cell>
          <cell r="AN49">
            <v>470</v>
          </cell>
          <cell r="AR49">
            <v>325</v>
          </cell>
          <cell r="AT49">
            <v>1197</v>
          </cell>
          <cell r="AW49">
            <v>2</v>
          </cell>
          <cell r="AX49">
            <v>556</v>
          </cell>
          <cell r="AZ49">
            <v>1215</v>
          </cell>
          <cell r="BC49">
            <v>10</v>
          </cell>
          <cell r="BD49">
            <v>227</v>
          </cell>
          <cell r="BF49">
            <v>743</v>
          </cell>
          <cell r="BJ49">
            <v>164</v>
          </cell>
          <cell r="BL49">
            <v>1864</v>
          </cell>
          <cell r="BO49">
            <v>2</v>
          </cell>
          <cell r="BP49">
            <v>174</v>
          </cell>
          <cell r="BR49">
            <v>1901</v>
          </cell>
          <cell r="BV49">
            <v>300</v>
          </cell>
          <cell r="BW49">
            <v>2</v>
          </cell>
          <cell r="BX49">
            <v>1070</v>
          </cell>
          <cell r="CA49">
            <v>16</v>
          </cell>
          <cell r="CB49">
            <v>244</v>
          </cell>
          <cell r="CC49">
            <v>20</v>
          </cell>
          <cell r="CD49">
            <v>987</v>
          </cell>
          <cell r="CH49">
            <v>194</v>
          </cell>
          <cell r="CI49">
            <v>3</v>
          </cell>
          <cell r="CJ49">
            <v>2135</v>
          </cell>
          <cell r="CK49">
            <v>2</v>
          </cell>
          <cell r="CM49">
            <v>1</v>
          </cell>
          <cell r="CN49">
            <v>235</v>
          </cell>
          <cell r="CP49">
            <v>3094</v>
          </cell>
          <cell r="CS49">
            <v>1</v>
          </cell>
          <cell r="CT49">
            <v>824</v>
          </cell>
          <cell r="CU49">
            <v>4</v>
          </cell>
          <cell r="CV49">
            <v>1355</v>
          </cell>
          <cell r="CY49">
            <v>8</v>
          </cell>
          <cell r="CZ49">
            <v>224</v>
          </cell>
          <cell r="DB49">
            <v>1006</v>
          </cell>
          <cell r="DE49">
            <v>1</v>
          </cell>
          <cell r="DF49">
            <v>272</v>
          </cell>
          <cell r="DH49">
            <v>914</v>
          </cell>
          <cell r="DK49">
            <v>1</v>
          </cell>
          <cell r="DL49">
            <v>570</v>
          </cell>
          <cell r="DM49">
            <v>4</v>
          </cell>
          <cell r="DN49">
            <v>854</v>
          </cell>
          <cell r="DQ49">
            <v>6</v>
          </cell>
          <cell r="DR49">
            <v>244</v>
          </cell>
          <cell r="DT49">
            <v>492</v>
          </cell>
          <cell r="DX49">
            <v>711</v>
          </cell>
          <cell r="DZ49">
            <v>724</v>
          </cell>
          <cell r="ED49">
            <v>607</v>
          </cell>
          <cell r="EF49">
            <v>1203</v>
          </cell>
          <cell r="EI49">
            <v>5</v>
          </cell>
          <cell r="EJ49">
            <v>983</v>
          </cell>
          <cell r="EL49">
            <v>732</v>
          </cell>
          <cell r="EO49">
            <v>2</v>
          </cell>
          <cell r="EP49">
            <v>790</v>
          </cell>
          <cell r="EQ49">
            <v>2</v>
          </cell>
          <cell r="ER49">
            <v>749</v>
          </cell>
          <cell r="EU49">
            <v>3</v>
          </cell>
          <cell r="EV49">
            <v>750</v>
          </cell>
          <cell r="EW49">
            <v>2</v>
          </cell>
          <cell r="EX49">
            <v>630</v>
          </cell>
          <cell r="FA49">
            <v>3</v>
          </cell>
          <cell r="FB49">
            <v>724</v>
          </cell>
          <cell r="FD49">
            <v>1095</v>
          </cell>
          <cell r="FG49">
            <v>7</v>
          </cell>
          <cell r="FH49">
            <v>725</v>
          </cell>
          <cell r="FJ49">
            <v>936</v>
          </cell>
          <cell r="FM49">
            <v>2</v>
          </cell>
          <cell r="FN49">
            <v>1451</v>
          </cell>
          <cell r="FP49">
            <v>899</v>
          </cell>
          <cell r="FS49">
            <v>20</v>
          </cell>
          <cell r="FT49">
            <v>1167</v>
          </cell>
          <cell r="FV49">
            <v>416</v>
          </cell>
          <cell r="FW49">
            <v>6</v>
          </cell>
          <cell r="FY49">
            <v>11</v>
          </cell>
          <cell r="FZ49">
            <v>547</v>
          </cell>
          <cell r="GB49">
            <v>1107</v>
          </cell>
          <cell r="GE49">
            <v>27</v>
          </cell>
          <cell r="GG49">
            <v>1681</v>
          </cell>
          <cell r="GH49">
            <v>47727</v>
          </cell>
        </row>
        <row r="50">
          <cell r="A50" t="str">
            <v>Электронная площадка ЭСП</v>
          </cell>
          <cell r="B50">
            <v>16</v>
          </cell>
          <cell r="D50">
            <v>34</v>
          </cell>
          <cell r="H50">
            <v>69</v>
          </cell>
          <cell r="I50">
            <v>0</v>
          </cell>
          <cell r="J50">
            <v>35</v>
          </cell>
          <cell r="N50">
            <v>59</v>
          </cell>
          <cell r="P50">
            <v>70</v>
          </cell>
          <cell r="T50">
            <v>63</v>
          </cell>
          <cell r="U50">
            <v>0</v>
          </cell>
          <cell r="V50">
            <v>84</v>
          </cell>
          <cell r="Z50">
            <v>68</v>
          </cell>
          <cell r="AA50">
            <v>0</v>
          </cell>
          <cell r="AB50">
            <v>174</v>
          </cell>
          <cell r="AF50">
            <v>38</v>
          </cell>
          <cell r="AG50">
            <v>0</v>
          </cell>
          <cell r="AH50">
            <v>174</v>
          </cell>
          <cell r="AL50">
            <v>7</v>
          </cell>
          <cell r="AM50">
            <v>0</v>
          </cell>
          <cell r="AN50">
            <v>47</v>
          </cell>
          <cell r="BX50">
            <v>1</v>
          </cell>
          <cell r="EL50">
            <v>13</v>
          </cell>
          <cell r="EP50">
            <v>379</v>
          </cell>
          <cell r="EQ50">
            <v>0</v>
          </cell>
          <cell r="ER50">
            <v>209</v>
          </cell>
          <cell r="ES50">
            <v>0</v>
          </cell>
          <cell r="GG50">
            <v>0</v>
          </cell>
          <cell r="GH50">
            <v>1540</v>
          </cell>
        </row>
        <row r="51">
          <cell r="A51" t="str">
            <v>Электронная торговая площадка "Евразийская торговая площадка"</v>
          </cell>
          <cell r="H51">
            <v>4954</v>
          </cell>
          <cell r="T51">
            <v>1</v>
          </cell>
          <cell r="BV51">
            <v>6</v>
          </cell>
          <cell r="BX51">
            <v>36</v>
          </cell>
          <cell r="CB51">
            <v>0</v>
          </cell>
          <cell r="CD51">
            <v>1</v>
          </cell>
          <cell r="CJ51">
            <v>0</v>
          </cell>
          <cell r="CN51">
            <v>0</v>
          </cell>
          <cell r="CP51">
            <v>2</v>
          </cell>
          <cell r="CT51">
            <v>1</v>
          </cell>
          <cell r="CV51">
            <v>7</v>
          </cell>
          <cell r="GG51">
            <v>0</v>
          </cell>
          <cell r="GH51">
            <v>5008</v>
          </cell>
        </row>
        <row r="52">
          <cell r="A52" t="str">
            <v>Электронная Торговая Площадка "ПОВОЛЖСКИЙ АУКЦИОННЫЙ ДОМ"</v>
          </cell>
          <cell r="B52">
            <v>2</v>
          </cell>
          <cell r="D52">
            <v>0</v>
          </cell>
          <cell r="H52">
            <v>7</v>
          </cell>
          <cell r="I52">
            <v>0</v>
          </cell>
          <cell r="J52">
            <v>29</v>
          </cell>
          <cell r="N52">
            <v>0</v>
          </cell>
          <cell r="P52">
            <v>34</v>
          </cell>
          <cell r="T52">
            <v>4</v>
          </cell>
          <cell r="V52">
            <v>11</v>
          </cell>
          <cell r="Z52">
            <v>4</v>
          </cell>
          <cell r="AB52">
            <v>46</v>
          </cell>
          <cell r="AF52">
            <v>27</v>
          </cell>
          <cell r="AH52">
            <v>19</v>
          </cell>
          <cell r="GG52">
            <v>0</v>
          </cell>
          <cell r="GH52">
            <v>183</v>
          </cell>
        </row>
        <row r="53">
          <cell r="A53" t="str">
            <v xml:space="preserve">Электронная торговая площадка "Профит" </v>
          </cell>
          <cell r="B53">
            <v>1</v>
          </cell>
          <cell r="D53">
            <v>6</v>
          </cell>
          <cell r="H53">
            <v>82</v>
          </cell>
          <cell r="J53">
            <v>21</v>
          </cell>
          <cell r="N53">
            <v>22</v>
          </cell>
          <cell r="O53">
            <v>2</v>
          </cell>
          <cell r="P53">
            <v>148</v>
          </cell>
          <cell r="T53">
            <v>16</v>
          </cell>
          <cell r="U53">
            <v>0</v>
          </cell>
          <cell r="V53">
            <v>31</v>
          </cell>
          <cell r="Z53">
            <v>38</v>
          </cell>
          <cell r="AA53">
            <v>1</v>
          </cell>
          <cell r="AB53">
            <v>158</v>
          </cell>
          <cell r="AF53">
            <v>14</v>
          </cell>
          <cell r="AH53">
            <v>82</v>
          </cell>
          <cell r="AL53">
            <v>10</v>
          </cell>
          <cell r="AN53">
            <v>18</v>
          </cell>
          <cell r="AR53">
            <v>3</v>
          </cell>
          <cell r="AT53">
            <v>12</v>
          </cell>
          <cell r="AZ53">
            <v>30</v>
          </cell>
          <cell r="BD53">
            <v>2</v>
          </cell>
          <cell r="BF53">
            <v>8</v>
          </cell>
          <cell r="BJ53">
            <v>1</v>
          </cell>
          <cell r="BL53">
            <v>36</v>
          </cell>
          <cell r="BP53">
            <v>7</v>
          </cell>
          <cell r="BR53">
            <v>111</v>
          </cell>
          <cell r="BV53">
            <v>19</v>
          </cell>
          <cell r="BX53">
            <v>28</v>
          </cell>
          <cell r="CB53">
            <v>46</v>
          </cell>
          <cell r="CD53">
            <v>25</v>
          </cell>
          <cell r="CH53">
            <v>6</v>
          </cell>
          <cell r="CJ53">
            <v>43</v>
          </cell>
          <cell r="CN53">
            <v>19</v>
          </cell>
          <cell r="CP53">
            <v>54</v>
          </cell>
          <cell r="CT53">
            <v>80</v>
          </cell>
          <cell r="CV53">
            <v>182</v>
          </cell>
          <cell r="CZ53">
            <v>22</v>
          </cell>
          <cell r="DB53">
            <v>136</v>
          </cell>
          <cell r="DF53">
            <v>85</v>
          </cell>
          <cell r="DH53">
            <v>188</v>
          </cell>
          <cell r="DL53">
            <v>53</v>
          </cell>
          <cell r="DM53">
            <v>5</v>
          </cell>
          <cell r="DN53">
            <v>267</v>
          </cell>
          <cell r="DR53">
            <v>88</v>
          </cell>
          <cell r="DT53">
            <v>395</v>
          </cell>
          <cell r="DX53">
            <v>120</v>
          </cell>
          <cell r="DZ53">
            <v>350</v>
          </cell>
          <cell r="ED53">
            <v>54</v>
          </cell>
          <cell r="EE53">
            <v>8</v>
          </cell>
          <cell r="EF53">
            <v>206</v>
          </cell>
          <cell r="EJ53">
            <v>190</v>
          </cell>
          <cell r="EL53">
            <v>226</v>
          </cell>
          <cell r="EO53">
            <v>2</v>
          </cell>
          <cell r="EP53">
            <v>304</v>
          </cell>
          <cell r="ER53">
            <v>227</v>
          </cell>
          <cell r="EV53">
            <v>249</v>
          </cell>
          <cell r="EW53">
            <v>3</v>
          </cell>
          <cell r="EX53">
            <v>277</v>
          </cell>
          <cell r="FA53">
            <v>1</v>
          </cell>
          <cell r="FB53">
            <v>265</v>
          </cell>
          <cell r="FD53">
            <v>351</v>
          </cell>
          <cell r="FH53">
            <v>647</v>
          </cell>
          <cell r="FI53">
            <v>2</v>
          </cell>
          <cell r="FJ53">
            <v>338</v>
          </cell>
          <cell r="FN53">
            <v>771</v>
          </cell>
          <cell r="FP53">
            <v>303</v>
          </cell>
          <cell r="FS53">
            <v>2</v>
          </cell>
          <cell r="FT53">
            <v>639</v>
          </cell>
          <cell r="FV53">
            <v>412</v>
          </cell>
          <cell r="FY53">
            <v>8</v>
          </cell>
          <cell r="FZ53">
            <v>80</v>
          </cell>
          <cell r="GB53">
            <v>345</v>
          </cell>
          <cell r="GE53">
            <v>1</v>
          </cell>
          <cell r="GG53">
            <v>426</v>
          </cell>
          <cell r="GH53">
            <v>8982</v>
          </cell>
        </row>
        <row r="54">
          <cell r="A54" t="str">
            <v>Электронная торговая площадка "Регион"</v>
          </cell>
          <cell r="H54">
            <v>3</v>
          </cell>
          <cell r="N54">
            <v>7</v>
          </cell>
          <cell r="P54">
            <v>1</v>
          </cell>
          <cell r="T54">
            <v>26</v>
          </cell>
          <cell r="V54">
            <v>1</v>
          </cell>
          <cell r="AB54">
            <v>1</v>
          </cell>
          <cell r="AF54">
            <v>15</v>
          </cell>
          <cell r="AH54">
            <v>2</v>
          </cell>
          <cell r="AN54">
            <v>1</v>
          </cell>
          <cell r="AR54">
            <v>3</v>
          </cell>
          <cell r="AX54">
            <v>2</v>
          </cell>
          <cell r="AZ54">
            <v>1</v>
          </cell>
          <cell r="BD54">
            <v>6</v>
          </cell>
          <cell r="BF54">
            <v>13</v>
          </cell>
          <cell r="BL54">
            <v>3</v>
          </cell>
          <cell r="BX54">
            <v>6</v>
          </cell>
          <cell r="CD54">
            <v>8</v>
          </cell>
          <cell r="CJ54">
            <v>12</v>
          </cell>
          <cell r="CP54">
            <v>3</v>
          </cell>
          <cell r="CV54">
            <v>2</v>
          </cell>
          <cell r="DB54">
            <v>21</v>
          </cell>
          <cell r="DF54">
            <v>16</v>
          </cell>
          <cell r="DH54">
            <v>1</v>
          </cell>
          <cell r="DN54">
            <v>3</v>
          </cell>
          <cell r="DR54">
            <v>4</v>
          </cell>
          <cell r="DT54">
            <v>3</v>
          </cell>
          <cell r="DX54">
            <v>15</v>
          </cell>
          <cell r="DZ54">
            <v>160</v>
          </cell>
          <cell r="ED54">
            <v>8</v>
          </cell>
          <cell r="EF54">
            <v>16</v>
          </cell>
          <cell r="EJ54">
            <v>29</v>
          </cell>
          <cell r="EL54">
            <v>6</v>
          </cell>
          <cell r="EP54">
            <v>17</v>
          </cell>
          <cell r="ER54">
            <v>8</v>
          </cell>
          <cell r="EV54">
            <v>78</v>
          </cell>
          <cell r="EW54">
            <v>3</v>
          </cell>
          <cell r="EX54">
            <v>7</v>
          </cell>
          <cell r="FB54">
            <v>67</v>
          </cell>
          <cell r="FD54">
            <v>7</v>
          </cell>
          <cell r="FH54">
            <v>91</v>
          </cell>
          <cell r="FJ54">
            <v>24</v>
          </cell>
          <cell r="FN54">
            <v>20</v>
          </cell>
          <cell r="FP54">
            <v>19</v>
          </cell>
          <cell r="FT54">
            <v>28</v>
          </cell>
          <cell r="FV54">
            <v>32</v>
          </cell>
          <cell r="FZ54">
            <v>120</v>
          </cell>
          <cell r="GB54">
            <v>8</v>
          </cell>
          <cell r="GG54">
            <v>128</v>
          </cell>
          <cell r="GH54">
            <v>927</v>
          </cell>
        </row>
        <row r="55">
          <cell r="A55" t="str">
            <v xml:space="preserve">Электронная торговая площадка Заказ РФ </v>
          </cell>
          <cell r="CD55">
            <v>10</v>
          </cell>
          <cell r="CH55">
            <v>83</v>
          </cell>
          <cell r="CN55">
            <v>29</v>
          </cell>
          <cell r="CP55">
            <v>175</v>
          </cell>
          <cell r="CZ55">
            <v>26</v>
          </cell>
          <cell r="DF55">
            <v>62</v>
          </cell>
          <cell r="DH55">
            <v>72</v>
          </cell>
          <cell r="DL55">
            <v>19</v>
          </cell>
          <cell r="DN55">
            <v>115</v>
          </cell>
          <cell r="DR55">
            <v>3</v>
          </cell>
          <cell r="ED55">
            <v>7</v>
          </cell>
          <cell r="EF55">
            <v>1</v>
          </cell>
          <cell r="EJ55">
            <v>19</v>
          </cell>
          <cell r="EL55">
            <v>467</v>
          </cell>
          <cell r="EP55">
            <v>2</v>
          </cell>
          <cell r="ER55">
            <v>28</v>
          </cell>
          <cell r="EV55">
            <v>22</v>
          </cell>
          <cell r="EX55">
            <v>494</v>
          </cell>
          <cell r="FB55">
            <v>25</v>
          </cell>
          <cell r="FD55">
            <v>28</v>
          </cell>
          <cell r="FH55">
            <v>142</v>
          </cell>
          <cell r="FJ55">
            <v>26</v>
          </cell>
          <cell r="FN55">
            <v>44</v>
          </cell>
          <cell r="FP55">
            <v>10</v>
          </cell>
          <cell r="FT55">
            <v>47</v>
          </cell>
          <cell r="FZ55">
            <v>93</v>
          </cell>
          <cell r="GB55">
            <v>8</v>
          </cell>
          <cell r="GG55">
            <v>101</v>
          </cell>
          <cell r="GH55">
            <v>2057</v>
          </cell>
        </row>
        <row r="56">
          <cell r="A56" t="str">
            <v>Электронный капитал</v>
          </cell>
          <cell r="B56">
            <v>0</v>
          </cell>
          <cell r="H56">
            <v>4</v>
          </cell>
          <cell r="N56">
            <v>1</v>
          </cell>
          <cell r="P56">
            <v>4</v>
          </cell>
          <cell r="T56">
            <v>0</v>
          </cell>
          <cell r="V56">
            <v>3</v>
          </cell>
          <cell r="AB56">
            <v>6</v>
          </cell>
          <cell r="AH56">
            <v>5</v>
          </cell>
          <cell r="GG56">
            <v>0</v>
          </cell>
          <cell r="GH56">
            <v>23</v>
          </cell>
        </row>
        <row r="57">
          <cell r="A57" t="str">
            <v>ЭТП "Пром-Консалтинг"</v>
          </cell>
          <cell r="D57">
            <v>2</v>
          </cell>
          <cell r="H57">
            <v>17</v>
          </cell>
          <cell r="I57">
            <v>0</v>
          </cell>
          <cell r="J57">
            <v>3</v>
          </cell>
          <cell r="N57">
            <v>23</v>
          </cell>
          <cell r="O57">
            <v>0</v>
          </cell>
          <cell r="P57">
            <v>20</v>
          </cell>
          <cell r="T57">
            <v>16</v>
          </cell>
          <cell r="V57">
            <v>51</v>
          </cell>
          <cell r="Z57">
            <v>19</v>
          </cell>
          <cell r="AB57">
            <v>6</v>
          </cell>
          <cell r="AF57">
            <v>2</v>
          </cell>
          <cell r="AH57">
            <v>100</v>
          </cell>
          <cell r="AL57">
            <v>23</v>
          </cell>
          <cell r="AN57">
            <v>27</v>
          </cell>
          <cell r="AR57">
            <v>27</v>
          </cell>
          <cell r="AT57">
            <v>20</v>
          </cell>
          <cell r="AX57">
            <v>27</v>
          </cell>
          <cell r="AZ57">
            <v>36</v>
          </cell>
          <cell r="BD57">
            <v>72</v>
          </cell>
          <cell r="BF57">
            <v>38</v>
          </cell>
          <cell r="BJ57">
            <v>31</v>
          </cell>
          <cell r="BL57">
            <v>51</v>
          </cell>
          <cell r="BP57">
            <v>61</v>
          </cell>
          <cell r="BR57">
            <v>22</v>
          </cell>
          <cell r="CB57">
            <v>49</v>
          </cell>
          <cell r="CD57">
            <v>154</v>
          </cell>
          <cell r="CG57">
            <v>3</v>
          </cell>
          <cell r="CH57">
            <v>59</v>
          </cell>
          <cell r="CJ57">
            <v>43</v>
          </cell>
          <cell r="CN57">
            <v>64</v>
          </cell>
          <cell r="CP57">
            <v>116</v>
          </cell>
          <cell r="CV57">
            <v>18</v>
          </cell>
          <cell r="GG57">
            <v>0</v>
          </cell>
          <cell r="GH57">
            <v>1200</v>
          </cell>
        </row>
        <row r="58">
          <cell r="A58" t="str">
            <v>ЭТП "ЮГРА"</v>
          </cell>
          <cell r="BX58">
            <v>3</v>
          </cell>
          <cell r="CD58">
            <v>11</v>
          </cell>
          <cell r="CH58">
            <v>348</v>
          </cell>
          <cell r="CJ58">
            <v>49</v>
          </cell>
          <cell r="CN58">
            <v>430</v>
          </cell>
          <cell r="CP58">
            <v>5</v>
          </cell>
          <cell r="CT58">
            <v>3</v>
          </cell>
          <cell r="CV58">
            <v>33</v>
          </cell>
          <cell r="CZ58">
            <v>75</v>
          </cell>
          <cell r="DB58">
            <v>27</v>
          </cell>
          <cell r="DF58">
            <v>26</v>
          </cell>
          <cell r="DH58">
            <v>10</v>
          </cell>
          <cell r="DL58">
            <v>32</v>
          </cell>
          <cell r="DM58">
            <v>1</v>
          </cell>
          <cell r="DN58">
            <v>35</v>
          </cell>
          <cell r="DR58">
            <v>106</v>
          </cell>
          <cell r="DS58">
            <v>5</v>
          </cell>
          <cell r="DT58">
            <v>295</v>
          </cell>
          <cell r="DX58">
            <v>43</v>
          </cell>
          <cell r="DZ58">
            <v>243</v>
          </cell>
          <cell r="ED58">
            <v>44</v>
          </cell>
          <cell r="EF58">
            <v>546</v>
          </cell>
          <cell r="EI58">
            <v>5</v>
          </cell>
          <cell r="EJ58">
            <v>84</v>
          </cell>
          <cell r="EL58">
            <v>270</v>
          </cell>
          <cell r="EP58">
            <v>68</v>
          </cell>
          <cell r="ER58">
            <v>175</v>
          </cell>
          <cell r="EV58">
            <v>84</v>
          </cell>
          <cell r="EX58">
            <v>164</v>
          </cell>
          <cell r="FB58">
            <v>117</v>
          </cell>
          <cell r="FD58">
            <v>169</v>
          </cell>
          <cell r="FH58">
            <v>84</v>
          </cell>
          <cell r="FJ58">
            <v>117</v>
          </cell>
          <cell r="FM58">
            <v>1</v>
          </cell>
          <cell r="FN58">
            <v>69</v>
          </cell>
          <cell r="FP58">
            <v>113</v>
          </cell>
          <cell r="FT58">
            <v>88</v>
          </cell>
          <cell r="FV58">
            <v>99</v>
          </cell>
          <cell r="FY58">
            <v>1</v>
          </cell>
          <cell r="FZ58">
            <v>83</v>
          </cell>
          <cell r="GB58">
            <v>102</v>
          </cell>
          <cell r="GE58">
            <v>2</v>
          </cell>
          <cell r="GG58">
            <v>187</v>
          </cell>
          <cell r="GH58">
            <v>4265</v>
          </cell>
        </row>
      </sheetData>
      <sheetData sheetId="14"/>
      <sheetData sheetId="15"/>
      <sheetData sheetId="16">
        <row r="3">
          <cell r="A3" t="str">
            <v>Ru-Trade24</v>
          </cell>
          <cell r="H3">
            <v>1</v>
          </cell>
          <cell r="BV3">
            <v>2</v>
          </cell>
          <cell r="CB3">
            <v>9</v>
          </cell>
          <cell r="CD3">
            <v>30</v>
          </cell>
          <cell r="CH3">
            <v>12</v>
          </cell>
          <cell r="CJ3">
            <v>51</v>
          </cell>
          <cell r="CN3">
            <v>5</v>
          </cell>
          <cell r="CP3">
            <v>103</v>
          </cell>
          <cell r="CT3">
            <v>17</v>
          </cell>
          <cell r="CV3">
            <v>24</v>
          </cell>
          <cell r="CZ3">
            <v>16</v>
          </cell>
          <cell r="DB3">
            <v>64</v>
          </cell>
          <cell r="DF3">
            <v>10</v>
          </cell>
          <cell r="DH3">
            <v>64</v>
          </cell>
          <cell r="DL3">
            <v>16</v>
          </cell>
          <cell r="DN3">
            <v>80</v>
          </cell>
          <cell r="DR3">
            <v>15</v>
          </cell>
          <cell r="DT3">
            <v>44</v>
          </cell>
          <cell r="DX3">
            <v>20</v>
          </cell>
          <cell r="DZ3">
            <v>58</v>
          </cell>
          <cell r="ED3">
            <v>13</v>
          </cell>
          <cell r="EF3">
            <v>43</v>
          </cell>
          <cell r="EJ3">
            <v>32</v>
          </cell>
          <cell r="EK3">
            <v>1</v>
          </cell>
          <cell r="EL3">
            <v>44</v>
          </cell>
          <cell r="EP3">
            <v>39</v>
          </cell>
          <cell r="ER3">
            <v>77</v>
          </cell>
          <cell r="EV3">
            <v>62</v>
          </cell>
          <cell r="EW3">
            <v>1</v>
          </cell>
          <cell r="EX3">
            <v>114</v>
          </cell>
          <cell r="FB3">
            <v>71</v>
          </cell>
          <cell r="FD3">
            <v>92</v>
          </cell>
          <cell r="FH3">
            <v>102</v>
          </cell>
          <cell r="FJ3">
            <v>119</v>
          </cell>
          <cell r="FN3">
            <v>88</v>
          </cell>
          <cell r="FP3">
            <v>85</v>
          </cell>
          <cell r="FT3">
            <v>103</v>
          </cell>
          <cell r="FV3">
            <v>73</v>
          </cell>
          <cell r="FZ3">
            <v>42</v>
          </cell>
          <cell r="GB3">
            <v>142</v>
          </cell>
          <cell r="GG3">
            <v>184</v>
          </cell>
          <cell r="GH3">
            <v>1984</v>
          </cell>
        </row>
        <row r="4">
          <cell r="A4" t="str">
            <v>АИСТ</v>
          </cell>
          <cell r="H4">
            <v>1</v>
          </cell>
          <cell r="J4">
            <v>49</v>
          </cell>
          <cell r="P4">
            <v>19</v>
          </cell>
          <cell r="AL4">
            <v>1</v>
          </cell>
          <cell r="AN4">
            <v>2</v>
          </cell>
          <cell r="AR4">
            <v>1</v>
          </cell>
          <cell r="AT4">
            <v>3</v>
          </cell>
          <cell r="AZ4">
            <v>24</v>
          </cell>
          <cell r="BD4">
            <v>1</v>
          </cell>
          <cell r="BF4">
            <v>25</v>
          </cell>
          <cell r="BJ4">
            <v>1</v>
          </cell>
          <cell r="BL4">
            <v>28</v>
          </cell>
          <cell r="BR4">
            <v>25</v>
          </cell>
          <cell r="BX4">
            <v>5</v>
          </cell>
          <cell r="CB4">
            <v>2</v>
          </cell>
          <cell r="CD4">
            <v>10</v>
          </cell>
          <cell r="CJ4">
            <v>5</v>
          </cell>
          <cell r="CP4">
            <v>5</v>
          </cell>
          <cell r="CT4">
            <v>1</v>
          </cell>
          <cell r="CV4">
            <v>4</v>
          </cell>
          <cell r="DB4">
            <v>2</v>
          </cell>
          <cell r="DH4">
            <v>2</v>
          </cell>
          <cell r="DL4">
            <v>2</v>
          </cell>
          <cell r="DN4">
            <v>3</v>
          </cell>
          <cell r="DT4">
            <v>3</v>
          </cell>
          <cell r="DZ4">
            <v>11</v>
          </cell>
          <cell r="EF4">
            <v>7</v>
          </cell>
          <cell r="EL4">
            <v>17</v>
          </cell>
          <cell r="ER4">
            <v>1</v>
          </cell>
          <cell r="EX4">
            <v>1</v>
          </cell>
          <cell r="GG4">
            <v>0</v>
          </cell>
          <cell r="GH4">
            <v>261</v>
          </cell>
        </row>
        <row r="5">
          <cell r="A5" t="str">
            <v>Арбитат</v>
          </cell>
          <cell r="B5">
            <v>1</v>
          </cell>
          <cell r="D5">
            <v>7</v>
          </cell>
          <cell r="H5">
            <v>5</v>
          </cell>
          <cell r="J5">
            <v>81</v>
          </cell>
          <cell r="N5">
            <v>15</v>
          </cell>
          <cell r="P5">
            <v>36</v>
          </cell>
          <cell r="T5">
            <v>3</v>
          </cell>
          <cell r="U5">
            <v>1</v>
          </cell>
          <cell r="V5">
            <v>39</v>
          </cell>
          <cell r="Z5">
            <v>9</v>
          </cell>
          <cell r="AB5">
            <v>60</v>
          </cell>
          <cell r="AF5">
            <v>7</v>
          </cell>
          <cell r="AH5">
            <v>47</v>
          </cell>
          <cell r="AL5">
            <v>10</v>
          </cell>
          <cell r="AN5">
            <v>47</v>
          </cell>
          <cell r="AR5">
            <v>14</v>
          </cell>
          <cell r="AT5">
            <v>39</v>
          </cell>
          <cell r="AX5">
            <v>8</v>
          </cell>
          <cell r="AZ5">
            <v>36</v>
          </cell>
          <cell r="BD5">
            <v>4</v>
          </cell>
          <cell r="BF5">
            <v>5</v>
          </cell>
          <cell r="BJ5">
            <v>10</v>
          </cell>
          <cell r="BL5">
            <v>13</v>
          </cell>
          <cell r="BP5">
            <v>2</v>
          </cell>
          <cell r="BR5">
            <v>28</v>
          </cell>
          <cell r="BV5">
            <v>7</v>
          </cell>
          <cell r="BX5">
            <v>39</v>
          </cell>
          <cell r="CB5">
            <v>11</v>
          </cell>
          <cell r="CD5">
            <v>170</v>
          </cell>
          <cell r="CH5">
            <v>25</v>
          </cell>
          <cell r="CI5">
            <v>2</v>
          </cell>
          <cell r="CJ5">
            <v>35</v>
          </cell>
          <cell r="CN5">
            <v>22</v>
          </cell>
          <cell r="CP5">
            <v>123</v>
          </cell>
          <cell r="CT5">
            <v>9</v>
          </cell>
          <cell r="CV5">
            <v>27</v>
          </cell>
          <cell r="CZ5">
            <v>6</v>
          </cell>
          <cell r="DB5">
            <v>44</v>
          </cell>
          <cell r="DF5">
            <v>9</v>
          </cell>
          <cell r="DH5">
            <v>83</v>
          </cell>
          <cell r="DL5">
            <v>9</v>
          </cell>
          <cell r="DN5">
            <v>92</v>
          </cell>
          <cell r="DR5">
            <v>8</v>
          </cell>
          <cell r="DT5">
            <v>71</v>
          </cell>
          <cell r="DX5">
            <v>27</v>
          </cell>
          <cell r="DZ5">
            <v>125</v>
          </cell>
          <cell r="ED5">
            <v>65</v>
          </cell>
          <cell r="EF5">
            <v>687</v>
          </cell>
          <cell r="EJ5">
            <v>39</v>
          </cell>
          <cell r="EL5">
            <v>150</v>
          </cell>
          <cell r="EP5">
            <v>25</v>
          </cell>
          <cell r="ER5">
            <v>71</v>
          </cell>
          <cell r="EV5">
            <v>15</v>
          </cell>
          <cell r="EX5">
            <v>68</v>
          </cell>
          <cell r="FB5">
            <v>32</v>
          </cell>
          <cell r="FD5">
            <v>63</v>
          </cell>
          <cell r="FH5">
            <v>97</v>
          </cell>
          <cell r="FJ5">
            <v>76</v>
          </cell>
          <cell r="FN5">
            <v>22</v>
          </cell>
          <cell r="FP5">
            <v>93</v>
          </cell>
          <cell r="FT5">
            <v>33</v>
          </cell>
          <cell r="FV5">
            <v>61</v>
          </cell>
          <cell r="FZ5">
            <v>36</v>
          </cell>
          <cell r="GA5">
            <v>2</v>
          </cell>
          <cell r="GB5">
            <v>79</v>
          </cell>
          <cell r="GG5">
            <v>117</v>
          </cell>
          <cell r="GH5">
            <v>3185</v>
          </cell>
        </row>
        <row r="6">
          <cell r="A6" t="str">
            <v>Аукционы Сибири</v>
          </cell>
          <cell r="B6">
            <v>2</v>
          </cell>
          <cell r="D6">
            <v>24</v>
          </cell>
          <cell r="H6">
            <v>42</v>
          </cell>
          <cell r="I6">
            <v>1</v>
          </cell>
          <cell r="J6">
            <v>177</v>
          </cell>
          <cell r="N6">
            <v>43</v>
          </cell>
          <cell r="P6">
            <v>182</v>
          </cell>
          <cell r="T6">
            <v>38</v>
          </cell>
          <cell r="V6">
            <v>208</v>
          </cell>
          <cell r="Z6">
            <v>62</v>
          </cell>
          <cell r="AB6">
            <v>146</v>
          </cell>
          <cell r="AF6">
            <v>19</v>
          </cell>
          <cell r="AH6">
            <v>214</v>
          </cell>
          <cell r="AL6">
            <v>48</v>
          </cell>
          <cell r="AN6">
            <v>186</v>
          </cell>
          <cell r="AR6">
            <v>23</v>
          </cell>
          <cell r="AT6">
            <v>203</v>
          </cell>
          <cell r="AX6">
            <v>17</v>
          </cell>
          <cell r="AZ6">
            <v>110</v>
          </cell>
          <cell r="BD6">
            <v>14</v>
          </cell>
          <cell r="BF6">
            <v>104</v>
          </cell>
          <cell r="BI6">
            <v>1</v>
          </cell>
          <cell r="BJ6">
            <v>27</v>
          </cell>
          <cell r="BL6">
            <v>284</v>
          </cell>
          <cell r="BP6">
            <v>26</v>
          </cell>
          <cell r="BR6">
            <v>152</v>
          </cell>
          <cell r="BV6">
            <v>40</v>
          </cell>
          <cell r="BX6">
            <v>197</v>
          </cell>
          <cell r="CB6">
            <v>45</v>
          </cell>
          <cell r="CD6">
            <v>292</v>
          </cell>
          <cell r="CH6">
            <v>32</v>
          </cell>
          <cell r="CI6">
            <v>1</v>
          </cell>
          <cell r="CJ6">
            <v>333</v>
          </cell>
          <cell r="CN6">
            <v>76</v>
          </cell>
          <cell r="CP6">
            <v>257</v>
          </cell>
          <cell r="CT6">
            <v>30</v>
          </cell>
          <cell r="CV6">
            <v>246</v>
          </cell>
          <cell r="CZ6">
            <v>18</v>
          </cell>
          <cell r="DB6">
            <v>184</v>
          </cell>
          <cell r="DF6">
            <v>34</v>
          </cell>
          <cell r="DH6">
            <v>209</v>
          </cell>
          <cell r="DL6">
            <v>25</v>
          </cell>
          <cell r="DN6">
            <v>182</v>
          </cell>
          <cell r="DR6">
            <v>16</v>
          </cell>
          <cell r="DT6">
            <v>126</v>
          </cell>
          <cell r="DX6">
            <v>19</v>
          </cell>
          <cell r="DZ6">
            <v>124</v>
          </cell>
          <cell r="EC6">
            <v>2</v>
          </cell>
          <cell r="ED6">
            <v>82</v>
          </cell>
          <cell r="EF6">
            <v>176</v>
          </cell>
          <cell r="EI6">
            <v>2</v>
          </cell>
          <cell r="EJ6">
            <v>28</v>
          </cell>
          <cell r="EL6">
            <v>200</v>
          </cell>
          <cell r="EP6">
            <v>24</v>
          </cell>
          <cell r="ER6">
            <v>91</v>
          </cell>
          <cell r="EV6">
            <v>26</v>
          </cell>
          <cell r="EX6">
            <v>68</v>
          </cell>
          <cell r="FB6">
            <v>33</v>
          </cell>
          <cell r="FD6">
            <v>113</v>
          </cell>
          <cell r="FH6">
            <v>55</v>
          </cell>
          <cell r="FJ6">
            <v>144</v>
          </cell>
          <cell r="FM6">
            <v>1</v>
          </cell>
          <cell r="FN6">
            <v>32</v>
          </cell>
          <cell r="FP6">
            <v>80</v>
          </cell>
          <cell r="FS6">
            <v>3</v>
          </cell>
          <cell r="FT6">
            <v>28</v>
          </cell>
          <cell r="FV6">
            <v>65</v>
          </cell>
          <cell r="FZ6">
            <v>35</v>
          </cell>
          <cell r="GB6">
            <v>93</v>
          </cell>
          <cell r="GG6">
            <v>128</v>
          </cell>
          <cell r="GH6">
            <v>6220</v>
          </cell>
        </row>
        <row r="7">
          <cell r="A7" t="str">
            <v>Банкротство РТ</v>
          </cell>
          <cell r="AN7">
            <v>2</v>
          </cell>
          <cell r="AR7">
            <v>10</v>
          </cell>
          <cell r="AT7">
            <v>16</v>
          </cell>
          <cell r="AZ7">
            <v>18</v>
          </cell>
          <cell r="BD7">
            <v>1</v>
          </cell>
          <cell r="BF7">
            <v>3</v>
          </cell>
          <cell r="BL7">
            <v>4</v>
          </cell>
          <cell r="BR7">
            <v>7</v>
          </cell>
          <cell r="BX7">
            <v>16</v>
          </cell>
          <cell r="CD7">
            <v>17</v>
          </cell>
          <cell r="CH7">
            <v>1</v>
          </cell>
          <cell r="CJ7">
            <v>5</v>
          </cell>
          <cell r="CN7">
            <v>1</v>
          </cell>
          <cell r="CP7">
            <v>6</v>
          </cell>
          <cell r="CT7">
            <v>3</v>
          </cell>
          <cell r="CV7">
            <v>6</v>
          </cell>
          <cell r="DN7">
            <v>3</v>
          </cell>
          <cell r="DT7">
            <v>1</v>
          </cell>
          <cell r="DZ7">
            <v>1</v>
          </cell>
          <cell r="EL7">
            <v>5</v>
          </cell>
          <cell r="EP7">
            <v>6</v>
          </cell>
          <cell r="EV7">
            <v>2</v>
          </cell>
          <cell r="EX7">
            <v>2</v>
          </cell>
          <cell r="FB7">
            <v>1</v>
          </cell>
          <cell r="FD7">
            <v>17</v>
          </cell>
          <cell r="GG7">
            <v>0</v>
          </cell>
          <cell r="GH7">
            <v>154</v>
          </cell>
        </row>
        <row r="8">
          <cell r="A8" t="str">
            <v>Всероссийская Электронная Торговая Площадка</v>
          </cell>
          <cell r="H8">
            <v>9</v>
          </cell>
          <cell r="J8">
            <v>32</v>
          </cell>
          <cell r="N8">
            <v>5</v>
          </cell>
          <cell r="P8">
            <v>10</v>
          </cell>
          <cell r="T8">
            <v>17</v>
          </cell>
          <cell r="V8">
            <v>21</v>
          </cell>
          <cell r="Z8">
            <v>6</v>
          </cell>
          <cell r="AB8">
            <v>47</v>
          </cell>
          <cell r="AF8">
            <v>5</v>
          </cell>
          <cell r="AH8">
            <v>137</v>
          </cell>
          <cell r="AL8">
            <v>20</v>
          </cell>
          <cell r="AN8">
            <v>9</v>
          </cell>
          <cell r="AR8">
            <v>24</v>
          </cell>
          <cell r="AT8">
            <v>35</v>
          </cell>
          <cell r="AX8">
            <v>27</v>
          </cell>
          <cell r="AZ8">
            <v>57</v>
          </cell>
          <cell r="BD8">
            <v>121</v>
          </cell>
          <cell r="BF8">
            <v>84</v>
          </cell>
          <cell r="BJ8">
            <v>22</v>
          </cell>
          <cell r="BK8">
            <v>1</v>
          </cell>
          <cell r="BL8">
            <v>102</v>
          </cell>
          <cell r="BP8">
            <v>51</v>
          </cell>
          <cell r="BR8">
            <v>73</v>
          </cell>
          <cell r="BU8">
            <v>1</v>
          </cell>
          <cell r="BV8">
            <v>14</v>
          </cell>
          <cell r="BX8">
            <v>222</v>
          </cell>
          <cell r="CB8">
            <v>28</v>
          </cell>
          <cell r="CD8">
            <v>172</v>
          </cell>
          <cell r="CH8">
            <v>24</v>
          </cell>
          <cell r="CJ8">
            <v>219</v>
          </cell>
          <cell r="CN8">
            <v>19</v>
          </cell>
          <cell r="CP8">
            <v>149</v>
          </cell>
          <cell r="CT8">
            <v>20</v>
          </cell>
          <cell r="CV8">
            <v>243</v>
          </cell>
          <cell r="CY8">
            <v>1</v>
          </cell>
          <cell r="CZ8">
            <v>11</v>
          </cell>
          <cell r="DB8">
            <v>241</v>
          </cell>
          <cell r="DF8">
            <v>27</v>
          </cell>
          <cell r="DH8">
            <v>173</v>
          </cell>
          <cell r="DL8">
            <v>74</v>
          </cell>
          <cell r="DN8">
            <v>120</v>
          </cell>
          <cell r="DQ8">
            <v>1</v>
          </cell>
          <cell r="DR8">
            <v>17</v>
          </cell>
          <cell r="DT8">
            <v>103</v>
          </cell>
          <cell r="DX8">
            <v>24</v>
          </cell>
          <cell r="DZ8">
            <v>117</v>
          </cell>
          <cell r="ED8">
            <v>19</v>
          </cell>
          <cell r="EF8">
            <v>141</v>
          </cell>
          <cell r="EJ8">
            <v>37</v>
          </cell>
          <cell r="EK8">
            <v>7</v>
          </cell>
          <cell r="EL8">
            <v>154</v>
          </cell>
          <cell r="EP8">
            <v>81</v>
          </cell>
          <cell r="ER8">
            <v>150</v>
          </cell>
          <cell r="EU8">
            <v>2</v>
          </cell>
          <cell r="EV8">
            <v>32</v>
          </cell>
          <cell r="EX8">
            <v>214</v>
          </cell>
          <cell r="FB8">
            <v>155</v>
          </cell>
          <cell r="FD8">
            <v>138</v>
          </cell>
          <cell r="FE8">
            <v>2</v>
          </cell>
          <cell r="FH8">
            <v>55</v>
          </cell>
          <cell r="FJ8">
            <v>230</v>
          </cell>
          <cell r="FN8">
            <v>82</v>
          </cell>
          <cell r="FP8">
            <v>104</v>
          </cell>
          <cell r="FT8">
            <v>32</v>
          </cell>
          <cell r="FV8">
            <v>163</v>
          </cell>
          <cell r="FY8">
            <v>1</v>
          </cell>
          <cell r="FZ8">
            <v>13</v>
          </cell>
          <cell r="GB8">
            <v>193</v>
          </cell>
          <cell r="GE8">
            <v>1</v>
          </cell>
          <cell r="GG8">
            <v>207</v>
          </cell>
          <cell r="GH8">
            <v>4941</v>
          </cell>
        </row>
        <row r="9">
          <cell r="A9" t="str">
            <v>МФБ</v>
          </cell>
          <cell r="H9">
            <v>3</v>
          </cell>
          <cell r="J9">
            <v>57</v>
          </cell>
          <cell r="N9">
            <v>4</v>
          </cell>
          <cell r="P9">
            <v>70</v>
          </cell>
          <cell r="T9">
            <v>2</v>
          </cell>
          <cell r="V9">
            <v>18</v>
          </cell>
          <cell r="GG9">
            <v>0</v>
          </cell>
          <cell r="GH9">
            <v>154</v>
          </cell>
        </row>
        <row r="10">
          <cell r="A10" t="str">
            <v>Открытая торговая площадка</v>
          </cell>
          <cell r="H10">
            <v>2</v>
          </cell>
          <cell r="J10">
            <v>2</v>
          </cell>
          <cell r="N10">
            <v>3</v>
          </cell>
          <cell r="P10">
            <v>2</v>
          </cell>
          <cell r="T10">
            <v>1</v>
          </cell>
          <cell r="AB10">
            <v>1</v>
          </cell>
          <cell r="AF10">
            <v>4</v>
          </cell>
          <cell r="AH10">
            <v>1</v>
          </cell>
          <cell r="GG10">
            <v>0</v>
          </cell>
          <cell r="GH10">
            <v>16</v>
          </cell>
        </row>
        <row r="11">
          <cell r="A11" t="str">
            <v>ПТП-Центр</v>
          </cell>
          <cell r="D11">
            <v>16</v>
          </cell>
          <cell r="H11">
            <v>1</v>
          </cell>
          <cell r="J11">
            <v>2</v>
          </cell>
          <cell r="N11">
            <v>6</v>
          </cell>
          <cell r="P11">
            <v>2</v>
          </cell>
          <cell r="V11">
            <v>9</v>
          </cell>
          <cell r="Z11">
            <v>1</v>
          </cell>
          <cell r="AB11">
            <v>3</v>
          </cell>
          <cell r="AF11">
            <v>1</v>
          </cell>
          <cell r="AH11">
            <v>8</v>
          </cell>
          <cell r="AL11">
            <v>2</v>
          </cell>
          <cell r="AN11">
            <v>6</v>
          </cell>
          <cell r="AR11">
            <v>2</v>
          </cell>
          <cell r="AT11">
            <v>14</v>
          </cell>
          <cell r="AX11">
            <v>3</v>
          </cell>
          <cell r="AZ11">
            <v>17</v>
          </cell>
          <cell r="BD11">
            <v>8</v>
          </cell>
          <cell r="BF11">
            <v>13</v>
          </cell>
          <cell r="BJ11">
            <v>12</v>
          </cell>
          <cell r="BL11">
            <v>8</v>
          </cell>
          <cell r="BP11">
            <v>3</v>
          </cell>
          <cell r="BR11">
            <v>14</v>
          </cell>
          <cell r="BV11">
            <v>10</v>
          </cell>
          <cell r="BX11">
            <v>12</v>
          </cell>
          <cell r="CB11">
            <v>10</v>
          </cell>
          <cell r="CD11">
            <v>16</v>
          </cell>
          <cell r="CH11">
            <v>14</v>
          </cell>
          <cell r="CJ11">
            <v>33</v>
          </cell>
          <cell r="CN11">
            <v>14</v>
          </cell>
          <cell r="CP11">
            <v>23</v>
          </cell>
          <cell r="CT11">
            <v>13</v>
          </cell>
          <cell r="CV11">
            <v>16</v>
          </cell>
          <cell r="CZ11">
            <v>7</v>
          </cell>
          <cell r="DB11">
            <v>32</v>
          </cell>
          <cell r="DF11">
            <v>4</v>
          </cell>
          <cell r="DH11">
            <v>66</v>
          </cell>
          <cell r="DL11">
            <v>8</v>
          </cell>
          <cell r="DN11">
            <v>45</v>
          </cell>
          <cell r="DR11">
            <v>10</v>
          </cell>
          <cell r="DT11">
            <v>66</v>
          </cell>
          <cell r="DX11">
            <v>7</v>
          </cell>
          <cell r="DZ11">
            <v>32</v>
          </cell>
          <cell r="ED11">
            <v>14</v>
          </cell>
          <cell r="EF11">
            <v>48</v>
          </cell>
          <cell r="EJ11">
            <v>29</v>
          </cell>
          <cell r="EL11">
            <v>46</v>
          </cell>
          <cell r="EP11">
            <v>20</v>
          </cell>
          <cell r="ER11">
            <v>170</v>
          </cell>
          <cell r="EV11">
            <v>24</v>
          </cell>
          <cell r="EX11">
            <v>39</v>
          </cell>
          <cell r="EY11">
            <v>1</v>
          </cell>
          <cell r="FB11">
            <v>19</v>
          </cell>
          <cell r="FC11">
            <v>2</v>
          </cell>
          <cell r="FD11">
            <v>45</v>
          </cell>
          <cell r="FH11">
            <v>39</v>
          </cell>
          <cell r="FJ11">
            <v>42</v>
          </cell>
          <cell r="FN11">
            <v>22</v>
          </cell>
          <cell r="FP11">
            <v>91</v>
          </cell>
          <cell r="FT11">
            <v>19</v>
          </cell>
          <cell r="FV11">
            <v>31</v>
          </cell>
          <cell r="FZ11">
            <v>5</v>
          </cell>
          <cell r="GB11">
            <v>55</v>
          </cell>
          <cell r="GG11">
            <v>60</v>
          </cell>
          <cell r="GH11">
            <v>1350</v>
          </cell>
        </row>
        <row r="12">
          <cell r="A12" t="str">
            <v>Сибирская торговая площадка</v>
          </cell>
          <cell r="B12">
            <v>6</v>
          </cell>
          <cell r="D12">
            <v>9</v>
          </cell>
          <cell r="H12">
            <v>51</v>
          </cell>
          <cell r="J12">
            <v>96</v>
          </cell>
          <cell r="N12">
            <v>13</v>
          </cell>
          <cell r="P12">
            <v>130</v>
          </cell>
          <cell r="T12">
            <v>27</v>
          </cell>
          <cell r="V12">
            <v>38</v>
          </cell>
          <cell r="Z12">
            <v>11</v>
          </cell>
          <cell r="AB12">
            <v>46</v>
          </cell>
          <cell r="AF12">
            <v>12</v>
          </cell>
          <cell r="AH12">
            <v>146</v>
          </cell>
          <cell r="AL12">
            <v>5</v>
          </cell>
          <cell r="AN12">
            <v>53</v>
          </cell>
          <cell r="AR12">
            <v>11</v>
          </cell>
          <cell r="AT12">
            <v>109</v>
          </cell>
          <cell r="AX12">
            <v>19</v>
          </cell>
          <cell r="AZ12">
            <v>68</v>
          </cell>
          <cell r="BD12">
            <v>10</v>
          </cell>
          <cell r="BF12">
            <v>89</v>
          </cell>
          <cell r="BJ12">
            <v>14</v>
          </cell>
          <cell r="BL12">
            <v>183</v>
          </cell>
          <cell r="BP12">
            <v>14</v>
          </cell>
          <cell r="BR12">
            <v>238</v>
          </cell>
          <cell r="BV12">
            <v>15</v>
          </cell>
          <cell r="BX12">
            <v>141</v>
          </cell>
          <cell r="CB12">
            <v>38</v>
          </cell>
          <cell r="CD12">
            <v>197</v>
          </cell>
          <cell r="CH12">
            <v>19</v>
          </cell>
          <cell r="CJ12">
            <v>98</v>
          </cell>
          <cell r="CN12">
            <v>23</v>
          </cell>
          <cell r="CP12">
            <v>106</v>
          </cell>
          <cell r="CT12">
            <v>18</v>
          </cell>
          <cell r="CV12">
            <v>129</v>
          </cell>
          <cell r="CZ12">
            <v>18</v>
          </cell>
          <cell r="DB12">
            <v>88</v>
          </cell>
          <cell r="DF12">
            <v>22</v>
          </cell>
          <cell r="DH12">
            <v>124</v>
          </cell>
          <cell r="DL12">
            <v>27</v>
          </cell>
          <cell r="DN12">
            <v>89</v>
          </cell>
          <cell r="DR12">
            <v>14</v>
          </cell>
          <cell r="DT12">
            <v>127</v>
          </cell>
          <cell r="DX12">
            <v>3</v>
          </cell>
          <cell r="DZ12">
            <v>76</v>
          </cell>
          <cell r="ED12">
            <v>10</v>
          </cell>
          <cell r="EF12">
            <v>60</v>
          </cell>
          <cell r="EJ12">
            <v>9</v>
          </cell>
          <cell r="EL12">
            <v>88</v>
          </cell>
          <cell r="EP12">
            <v>24</v>
          </cell>
          <cell r="ER12">
            <v>78</v>
          </cell>
          <cell r="EV12">
            <v>10</v>
          </cell>
          <cell r="EX12">
            <v>42</v>
          </cell>
          <cell r="FB12">
            <v>14</v>
          </cell>
          <cell r="FD12">
            <v>51</v>
          </cell>
          <cell r="FH12">
            <v>12</v>
          </cell>
          <cell r="FJ12">
            <v>41</v>
          </cell>
          <cell r="FN12">
            <v>8</v>
          </cell>
          <cell r="FP12">
            <v>31</v>
          </cell>
          <cell r="FT12">
            <v>10</v>
          </cell>
          <cell r="FV12">
            <v>41</v>
          </cell>
          <cell r="FZ12">
            <v>12</v>
          </cell>
          <cell r="GB12">
            <v>40</v>
          </cell>
          <cell r="GG12">
            <v>52</v>
          </cell>
          <cell r="GH12">
            <v>3351</v>
          </cell>
        </row>
        <row r="13">
          <cell r="A13" t="str">
            <v>ЭТП Агенда"</v>
          </cell>
          <cell r="J13">
            <v>141</v>
          </cell>
          <cell r="N13">
            <v>4</v>
          </cell>
          <cell r="P13">
            <v>70</v>
          </cell>
          <cell r="T13">
            <v>1</v>
          </cell>
          <cell r="V13">
            <v>2</v>
          </cell>
          <cell r="AB13">
            <v>1</v>
          </cell>
          <cell r="AF13">
            <v>1</v>
          </cell>
          <cell r="AH13">
            <v>1</v>
          </cell>
          <cell r="AL13">
            <v>8</v>
          </cell>
          <cell r="AR13">
            <v>4</v>
          </cell>
          <cell r="AT13">
            <v>19</v>
          </cell>
          <cell r="AX13">
            <v>107</v>
          </cell>
          <cell r="AZ13">
            <v>28</v>
          </cell>
          <cell r="BF13">
            <v>11</v>
          </cell>
          <cell r="GG13">
            <v>0</v>
          </cell>
          <cell r="GH13">
            <v>398</v>
          </cell>
        </row>
        <row r="14">
          <cell r="A14" t="str">
            <v>ЭТС24</v>
          </cell>
          <cell r="J14">
            <v>3</v>
          </cell>
          <cell r="N14">
            <v>2</v>
          </cell>
          <cell r="P14">
            <v>1</v>
          </cell>
          <cell r="AH14">
            <v>1</v>
          </cell>
          <cell r="GG14">
            <v>0</v>
          </cell>
          <cell r="GH14">
            <v>7</v>
          </cell>
        </row>
        <row r="15">
          <cell r="A15" t="str">
            <v>«Property Trade»</v>
          </cell>
          <cell r="J15">
            <v>2</v>
          </cell>
          <cell r="N15">
            <v>9</v>
          </cell>
          <cell r="P15">
            <v>3</v>
          </cell>
          <cell r="T15">
            <v>1</v>
          </cell>
          <cell r="V15">
            <v>8</v>
          </cell>
          <cell r="AB15">
            <v>29</v>
          </cell>
          <cell r="AF15">
            <v>6</v>
          </cell>
          <cell r="AH15">
            <v>21</v>
          </cell>
          <cell r="AL15">
            <v>1</v>
          </cell>
          <cell r="AN15">
            <v>17</v>
          </cell>
          <cell r="AR15">
            <v>4</v>
          </cell>
          <cell r="AT15">
            <v>5</v>
          </cell>
          <cell r="AX15">
            <v>6</v>
          </cell>
          <cell r="AZ15">
            <v>9</v>
          </cell>
          <cell r="BF15">
            <v>8</v>
          </cell>
          <cell r="BJ15">
            <v>1</v>
          </cell>
          <cell r="BL15">
            <v>12</v>
          </cell>
          <cell r="BR15">
            <v>15</v>
          </cell>
          <cell r="BX15">
            <v>4</v>
          </cell>
          <cell r="CD15">
            <v>12</v>
          </cell>
          <cell r="CJ15">
            <v>7</v>
          </cell>
          <cell r="CP15">
            <v>13</v>
          </cell>
          <cell r="CT15">
            <v>1</v>
          </cell>
          <cell r="CV15">
            <v>9</v>
          </cell>
          <cell r="CZ15">
            <v>2</v>
          </cell>
          <cell r="DB15">
            <v>10</v>
          </cell>
          <cell r="DH15">
            <v>8</v>
          </cell>
          <cell r="DN15">
            <v>4</v>
          </cell>
          <cell r="DR15">
            <v>1</v>
          </cell>
          <cell r="DT15">
            <v>12</v>
          </cell>
          <cell r="DX15">
            <v>7</v>
          </cell>
          <cell r="DZ15">
            <v>2</v>
          </cell>
          <cell r="ED15">
            <v>1</v>
          </cell>
          <cell r="EF15">
            <v>22</v>
          </cell>
          <cell r="EJ15">
            <v>6</v>
          </cell>
          <cell r="EL15">
            <v>4</v>
          </cell>
          <cell r="EP15">
            <v>48</v>
          </cell>
          <cell r="ER15">
            <v>7</v>
          </cell>
          <cell r="EV15">
            <v>3</v>
          </cell>
          <cell r="EX15">
            <v>17</v>
          </cell>
          <cell r="FB15">
            <v>2</v>
          </cell>
          <cell r="FD15">
            <v>50</v>
          </cell>
          <cell r="FJ15">
            <v>6</v>
          </cell>
          <cell r="FP15">
            <v>4</v>
          </cell>
          <cell r="FV15">
            <v>1</v>
          </cell>
          <cell r="GB15">
            <v>1</v>
          </cell>
          <cell r="GE15">
            <v>1</v>
          </cell>
          <cell r="GG15">
            <v>2</v>
          </cell>
          <cell r="GH15">
            <v>422</v>
          </cell>
        </row>
        <row r="16">
          <cell r="A16" t="str">
            <v>«RUSSIA OnLine»</v>
          </cell>
          <cell r="B16">
            <v>4</v>
          </cell>
          <cell r="D16">
            <v>51</v>
          </cell>
          <cell r="H16">
            <v>4</v>
          </cell>
          <cell r="J16">
            <v>15</v>
          </cell>
          <cell r="N16">
            <v>13</v>
          </cell>
          <cell r="P16">
            <v>8</v>
          </cell>
          <cell r="AL16">
            <v>16</v>
          </cell>
          <cell r="AN16">
            <v>20</v>
          </cell>
          <cell r="AR16">
            <v>38</v>
          </cell>
          <cell r="AT16">
            <v>30</v>
          </cell>
          <cell r="AX16">
            <v>7</v>
          </cell>
          <cell r="AZ16">
            <v>13</v>
          </cell>
          <cell r="BD16">
            <v>2</v>
          </cell>
          <cell r="BF16">
            <v>62</v>
          </cell>
          <cell r="BJ16">
            <v>3</v>
          </cell>
          <cell r="BL16">
            <v>7</v>
          </cell>
          <cell r="BP16">
            <v>7</v>
          </cell>
          <cell r="BR16">
            <v>78</v>
          </cell>
          <cell r="BV16">
            <v>12</v>
          </cell>
          <cell r="BX16">
            <v>10</v>
          </cell>
          <cell r="CB16">
            <v>7</v>
          </cell>
          <cell r="CD16">
            <v>10</v>
          </cell>
          <cell r="CH16">
            <v>20</v>
          </cell>
          <cell r="CJ16">
            <v>22</v>
          </cell>
          <cell r="CN16">
            <v>23</v>
          </cell>
          <cell r="CP16">
            <v>37</v>
          </cell>
          <cell r="CT16">
            <v>28</v>
          </cell>
          <cell r="CV16">
            <v>82</v>
          </cell>
          <cell r="CZ16">
            <v>30</v>
          </cell>
          <cell r="DB16">
            <v>58</v>
          </cell>
          <cell r="DF16">
            <v>11</v>
          </cell>
          <cell r="DH16">
            <v>96</v>
          </cell>
          <cell r="DL16">
            <v>35</v>
          </cell>
          <cell r="DN16">
            <v>117</v>
          </cell>
          <cell r="DR16">
            <v>14</v>
          </cell>
          <cell r="DT16">
            <v>90</v>
          </cell>
          <cell r="DX16">
            <v>72</v>
          </cell>
          <cell r="DZ16">
            <v>74</v>
          </cell>
          <cell r="ED16">
            <v>52</v>
          </cell>
          <cell r="EF16">
            <v>194</v>
          </cell>
          <cell r="EJ16">
            <v>50</v>
          </cell>
          <cell r="EL16">
            <v>130</v>
          </cell>
          <cell r="EP16">
            <v>43</v>
          </cell>
          <cell r="ER16">
            <v>102</v>
          </cell>
          <cell r="EV16">
            <v>64</v>
          </cell>
          <cell r="EX16">
            <v>116</v>
          </cell>
          <cell r="FB16">
            <v>45</v>
          </cell>
          <cell r="FC16">
            <v>1</v>
          </cell>
          <cell r="FD16">
            <v>116</v>
          </cell>
          <cell r="FH16">
            <v>33</v>
          </cell>
          <cell r="FI16">
            <v>1</v>
          </cell>
          <cell r="FJ16">
            <v>238</v>
          </cell>
          <cell r="FN16">
            <v>59</v>
          </cell>
          <cell r="FP16">
            <v>160</v>
          </cell>
          <cell r="FT16">
            <v>39</v>
          </cell>
          <cell r="FV16">
            <v>185</v>
          </cell>
          <cell r="FZ16">
            <v>29</v>
          </cell>
          <cell r="GB16">
            <v>205</v>
          </cell>
          <cell r="GG16">
            <v>234</v>
          </cell>
          <cell r="GH16">
            <v>3088</v>
          </cell>
        </row>
        <row r="17">
          <cell r="A17" t="str">
            <v>«Новые информационные сервисы»</v>
          </cell>
          <cell r="B17">
            <v>11</v>
          </cell>
          <cell r="D17">
            <v>2</v>
          </cell>
          <cell r="H17">
            <v>5</v>
          </cell>
          <cell r="J17">
            <v>23</v>
          </cell>
          <cell r="N17">
            <v>9</v>
          </cell>
          <cell r="P17">
            <v>464</v>
          </cell>
          <cell r="T17">
            <v>14</v>
          </cell>
          <cell r="V17">
            <v>18</v>
          </cell>
          <cell r="AH17">
            <v>1</v>
          </cell>
          <cell r="AL17">
            <v>35</v>
          </cell>
          <cell r="AN17">
            <v>259</v>
          </cell>
          <cell r="AR17">
            <v>15</v>
          </cell>
          <cell r="AT17">
            <v>258</v>
          </cell>
          <cell r="AX17">
            <v>41</v>
          </cell>
          <cell r="AZ17">
            <v>159</v>
          </cell>
          <cell r="BD17">
            <v>41</v>
          </cell>
          <cell r="BF17">
            <v>186</v>
          </cell>
          <cell r="BJ17">
            <v>303</v>
          </cell>
          <cell r="BK17">
            <v>1</v>
          </cell>
          <cell r="BL17">
            <v>254</v>
          </cell>
          <cell r="BP17">
            <v>54</v>
          </cell>
          <cell r="BR17">
            <v>254</v>
          </cell>
          <cell r="BV17">
            <v>72</v>
          </cell>
          <cell r="BX17">
            <v>196</v>
          </cell>
          <cell r="CB17">
            <v>154</v>
          </cell>
          <cell r="CD17">
            <v>402</v>
          </cell>
          <cell r="CH17">
            <v>136</v>
          </cell>
          <cell r="CJ17">
            <v>398</v>
          </cell>
          <cell r="CN17">
            <v>128</v>
          </cell>
          <cell r="CP17">
            <v>646</v>
          </cell>
          <cell r="CT17">
            <v>146</v>
          </cell>
          <cell r="CV17">
            <v>553</v>
          </cell>
          <cell r="CZ17">
            <v>70</v>
          </cell>
          <cell r="DB17">
            <v>697</v>
          </cell>
          <cell r="DF17">
            <v>150</v>
          </cell>
          <cell r="DH17">
            <v>1033</v>
          </cell>
          <cell r="DL17">
            <v>184</v>
          </cell>
          <cell r="DN17">
            <v>666</v>
          </cell>
          <cell r="DR17">
            <v>99</v>
          </cell>
          <cell r="DT17">
            <v>620</v>
          </cell>
          <cell r="DX17">
            <v>78</v>
          </cell>
          <cell r="DZ17">
            <v>665</v>
          </cell>
          <cell r="ED17">
            <v>286</v>
          </cell>
          <cell r="EF17">
            <v>637</v>
          </cell>
          <cell r="EJ17">
            <v>230</v>
          </cell>
          <cell r="EL17">
            <v>666</v>
          </cell>
          <cell r="EP17">
            <v>150</v>
          </cell>
          <cell r="ER17">
            <v>655</v>
          </cell>
          <cell r="EV17">
            <v>233</v>
          </cell>
          <cell r="EX17">
            <v>683</v>
          </cell>
          <cell r="FB17">
            <v>182</v>
          </cell>
          <cell r="FD17">
            <v>822</v>
          </cell>
          <cell r="FH17">
            <v>228</v>
          </cell>
          <cell r="FJ17">
            <v>805</v>
          </cell>
          <cell r="FM17">
            <v>1</v>
          </cell>
          <cell r="FN17">
            <v>184</v>
          </cell>
          <cell r="FP17">
            <v>537</v>
          </cell>
          <cell r="FQ17">
            <v>1</v>
          </cell>
          <cell r="FS17">
            <v>2</v>
          </cell>
          <cell r="FT17">
            <v>276</v>
          </cell>
          <cell r="FV17">
            <v>575</v>
          </cell>
          <cell r="FY17">
            <v>1</v>
          </cell>
          <cell r="FZ17">
            <v>155</v>
          </cell>
          <cell r="GA17">
            <v>1</v>
          </cell>
          <cell r="GB17">
            <v>655</v>
          </cell>
          <cell r="GE17">
            <v>1</v>
          </cell>
          <cell r="GG17">
            <v>812</v>
          </cell>
          <cell r="GH17">
            <v>17466</v>
          </cell>
        </row>
        <row r="18">
          <cell r="A18" t="str">
            <v>«Региональная Торговая площадка»</v>
          </cell>
          <cell r="B18">
            <v>2</v>
          </cell>
          <cell r="D18">
            <v>16</v>
          </cell>
          <cell r="H18">
            <v>3</v>
          </cell>
          <cell r="J18">
            <v>89</v>
          </cell>
          <cell r="N18">
            <v>4</v>
          </cell>
          <cell r="P18">
            <v>30</v>
          </cell>
          <cell r="T18">
            <v>16</v>
          </cell>
          <cell r="V18">
            <v>16</v>
          </cell>
          <cell r="Z18">
            <v>9</v>
          </cell>
          <cell r="AB18">
            <v>47</v>
          </cell>
          <cell r="AF18">
            <v>31</v>
          </cell>
          <cell r="AH18">
            <v>120</v>
          </cell>
          <cell r="AL18">
            <v>23</v>
          </cell>
          <cell r="AM18">
            <v>21</v>
          </cell>
          <cell r="AN18">
            <v>87</v>
          </cell>
          <cell r="AR18">
            <v>30</v>
          </cell>
          <cell r="AT18">
            <v>109</v>
          </cell>
          <cell r="AW18">
            <v>1</v>
          </cell>
          <cell r="AX18">
            <v>30</v>
          </cell>
          <cell r="AZ18">
            <v>109</v>
          </cell>
          <cell r="BD18">
            <v>38</v>
          </cell>
          <cell r="BF18">
            <v>198</v>
          </cell>
          <cell r="BI18">
            <v>5</v>
          </cell>
          <cell r="BJ18">
            <v>9</v>
          </cell>
          <cell r="BL18">
            <v>76</v>
          </cell>
          <cell r="BP18">
            <v>11</v>
          </cell>
          <cell r="BR18">
            <v>58</v>
          </cell>
          <cell r="BV18">
            <v>24</v>
          </cell>
          <cell r="BX18">
            <v>85</v>
          </cell>
          <cell r="CB18">
            <v>15</v>
          </cell>
          <cell r="CD18">
            <v>114</v>
          </cell>
          <cell r="CH18">
            <v>5</v>
          </cell>
          <cell r="CJ18">
            <v>84</v>
          </cell>
          <cell r="CN18">
            <v>16</v>
          </cell>
          <cell r="CP18">
            <v>111</v>
          </cell>
          <cell r="CT18">
            <v>22</v>
          </cell>
          <cell r="CV18">
            <v>45</v>
          </cell>
          <cell r="CZ18">
            <v>6</v>
          </cell>
          <cell r="DB18">
            <v>60</v>
          </cell>
          <cell r="DF18">
            <v>27</v>
          </cell>
          <cell r="DG18">
            <v>1</v>
          </cell>
          <cell r="DH18">
            <v>62</v>
          </cell>
          <cell r="DL18">
            <v>10</v>
          </cell>
          <cell r="DN18">
            <v>90</v>
          </cell>
          <cell r="DR18">
            <v>16</v>
          </cell>
          <cell r="DT18">
            <v>106</v>
          </cell>
          <cell r="DX18">
            <v>5</v>
          </cell>
          <cell r="DZ18">
            <v>72</v>
          </cell>
          <cell r="ED18">
            <v>10</v>
          </cell>
          <cell r="EF18">
            <v>84</v>
          </cell>
          <cell r="EI18">
            <v>2</v>
          </cell>
          <cell r="EJ18">
            <v>33</v>
          </cell>
          <cell r="EL18">
            <v>136</v>
          </cell>
          <cell r="EO18">
            <v>1</v>
          </cell>
          <cell r="EP18">
            <v>20</v>
          </cell>
          <cell r="ER18">
            <v>190</v>
          </cell>
          <cell r="EV18">
            <v>52</v>
          </cell>
          <cell r="EX18">
            <v>106</v>
          </cell>
          <cell r="FA18">
            <v>1</v>
          </cell>
          <cell r="FB18">
            <v>144</v>
          </cell>
          <cell r="FD18">
            <v>113</v>
          </cell>
          <cell r="FG18">
            <v>1</v>
          </cell>
          <cell r="FH18">
            <v>36</v>
          </cell>
          <cell r="FJ18">
            <v>229</v>
          </cell>
          <cell r="FM18">
            <v>2</v>
          </cell>
          <cell r="FN18">
            <v>41</v>
          </cell>
          <cell r="FP18">
            <v>114</v>
          </cell>
          <cell r="FS18">
            <v>1</v>
          </cell>
          <cell r="FT18">
            <v>63</v>
          </cell>
          <cell r="FV18">
            <v>176</v>
          </cell>
          <cell r="FY18">
            <v>6</v>
          </cell>
          <cell r="FZ18">
            <v>35</v>
          </cell>
          <cell r="GB18">
            <v>70</v>
          </cell>
          <cell r="GE18">
            <v>1</v>
          </cell>
          <cell r="GG18">
            <v>106</v>
          </cell>
          <cell r="GH18">
            <v>3831</v>
          </cell>
        </row>
        <row r="19">
          <cell r="A19" t="str">
            <v>«Системы ЭЛектронных Торгов»</v>
          </cell>
          <cell r="D19">
            <v>1</v>
          </cell>
          <cell r="H19">
            <v>2</v>
          </cell>
          <cell r="J19">
            <v>12</v>
          </cell>
          <cell r="N19">
            <v>4</v>
          </cell>
          <cell r="P19">
            <v>37</v>
          </cell>
          <cell r="T19">
            <v>11</v>
          </cell>
          <cell r="V19">
            <v>69</v>
          </cell>
          <cell r="Z19">
            <v>6</v>
          </cell>
          <cell r="AB19">
            <v>67</v>
          </cell>
          <cell r="AF19">
            <v>13</v>
          </cell>
          <cell r="AH19">
            <v>51</v>
          </cell>
          <cell r="AL19">
            <v>9</v>
          </cell>
          <cell r="AM19">
            <v>1</v>
          </cell>
          <cell r="AN19">
            <v>66</v>
          </cell>
          <cell r="AQ19">
            <v>1</v>
          </cell>
          <cell r="AR19">
            <v>32</v>
          </cell>
          <cell r="AT19">
            <v>84</v>
          </cell>
          <cell r="AX19">
            <v>27</v>
          </cell>
          <cell r="AZ19">
            <v>33</v>
          </cell>
          <cell r="BD19">
            <v>22</v>
          </cell>
          <cell r="BF19">
            <v>46</v>
          </cell>
          <cell r="BJ19">
            <v>11</v>
          </cell>
          <cell r="BL19">
            <v>66</v>
          </cell>
          <cell r="BP19">
            <v>15</v>
          </cell>
          <cell r="BR19">
            <v>102</v>
          </cell>
          <cell r="BV19">
            <v>18</v>
          </cell>
          <cell r="BX19">
            <v>104</v>
          </cell>
          <cell r="CB19">
            <v>552</v>
          </cell>
          <cell r="CD19">
            <v>92</v>
          </cell>
          <cell r="CH19">
            <v>5</v>
          </cell>
          <cell r="CJ19">
            <v>85</v>
          </cell>
          <cell r="CN19">
            <v>17</v>
          </cell>
          <cell r="CP19">
            <v>47</v>
          </cell>
          <cell r="CT19">
            <v>28</v>
          </cell>
          <cell r="CV19">
            <v>43</v>
          </cell>
          <cell r="CZ19">
            <v>31</v>
          </cell>
          <cell r="DB19">
            <v>41</v>
          </cell>
          <cell r="DF19">
            <v>10</v>
          </cell>
          <cell r="DH19">
            <v>64</v>
          </cell>
          <cell r="DL19">
            <v>4</v>
          </cell>
          <cell r="DN19">
            <v>63</v>
          </cell>
          <cell r="DR19">
            <v>14</v>
          </cell>
          <cell r="DT19">
            <v>64</v>
          </cell>
          <cell r="DX19">
            <v>1</v>
          </cell>
          <cell r="DZ19">
            <v>29</v>
          </cell>
          <cell r="ED19">
            <v>3</v>
          </cell>
          <cell r="EF19">
            <v>12</v>
          </cell>
          <cell r="EJ19">
            <v>10</v>
          </cell>
          <cell r="EL19">
            <v>77</v>
          </cell>
          <cell r="EP19">
            <v>12</v>
          </cell>
          <cell r="ER19">
            <v>28</v>
          </cell>
          <cell r="EV19">
            <v>17</v>
          </cell>
          <cell r="EX19">
            <v>32</v>
          </cell>
          <cell r="FB19">
            <v>3</v>
          </cell>
          <cell r="FD19">
            <v>26</v>
          </cell>
          <cell r="FH19">
            <v>2</v>
          </cell>
          <cell r="FJ19">
            <v>16</v>
          </cell>
          <cell r="FN19">
            <v>4</v>
          </cell>
          <cell r="FP19">
            <v>20</v>
          </cell>
          <cell r="FT19">
            <v>2</v>
          </cell>
          <cell r="FV19">
            <v>16</v>
          </cell>
          <cell r="FZ19">
            <v>1</v>
          </cell>
          <cell r="GB19">
            <v>18</v>
          </cell>
          <cell r="GG19">
            <v>19</v>
          </cell>
          <cell r="GH19">
            <v>2399</v>
          </cell>
        </row>
        <row r="20">
          <cell r="A20" t="str">
            <v>«ТЕНДЕР ГАРАНТ»</v>
          </cell>
          <cell r="D20">
            <v>3</v>
          </cell>
          <cell r="H20">
            <v>4</v>
          </cell>
          <cell r="J20">
            <v>18</v>
          </cell>
          <cell r="N20">
            <v>2</v>
          </cell>
          <cell r="P20">
            <v>28</v>
          </cell>
          <cell r="T20">
            <v>4</v>
          </cell>
          <cell r="V20">
            <v>11</v>
          </cell>
          <cell r="Z20">
            <v>1</v>
          </cell>
          <cell r="AB20">
            <v>22</v>
          </cell>
          <cell r="AF20">
            <v>2</v>
          </cell>
          <cell r="AH20">
            <v>1</v>
          </cell>
          <cell r="AL20">
            <v>8</v>
          </cell>
          <cell r="AN20">
            <v>3</v>
          </cell>
          <cell r="AR20">
            <v>10</v>
          </cell>
          <cell r="AT20">
            <v>20</v>
          </cell>
          <cell r="AX20">
            <v>14</v>
          </cell>
          <cell r="AZ20">
            <v>26</v>
          </cell>
          <cell r="BD20">
            <v>7</v>
          </cell>
          <cell r="BF20">
            <v>6</v>
          </cell>
          <cell r="BJ20">
            <v>13</v>
          </cell>
          <cell r="BL20">
            <v>7</v>
          </cell>
          <cell r="BP20">
            <v>2</v>
          </cell>
          <cell r="BR20">
            <v>4</v>
          </cell>
          <cell r="BV20">
            <v>1</v>
          </cell>
          <cell r="BX20">
            <v>17</v>
          </cell>
          <cell r="CB20">
            <v>6</v>
          </cell>
          <cell r="CD20">
            <v>20</v>
          </cell>
          <cell r="CH20">
            <v>6</v>
          </cell>
          <cell r="CJ20">
            <v>16</v>
          </cell>
          <cell r="CN20">
            <v>13</v>
          </cell>
          <cell r="CP20">
            <v>19</v>
          </cell>
          <cell r="CT20">
            <v>9</v>
          </cell>
          <cell r="CV20">
            <v>11</v>
          </cell>
          <cell r="CZ20">
            <v>5</v>
          </cell>
          <cell r="DB20">
            <v>18</v>
          </cell>
          <cell r="DF20">
            <v>2</v>
          </cell>
          <cell r="DH20">
            <v>37</v>
          </cell>
          <cell r="DL20">
            <v>6</v>
          </cell>
          <cell r="DN20">
            <v>18</v>
          </cell>
          <cell r="ED20">
            <v>6</v>
          </cell>
          <cell r="EF20">
            <v>19</v>
          </cell>
          <cell r="EL20">
            <v>7</v>
          </cell>
          <cell r="EP20">
            <v>1</v>
          </cell>
          <cell r="ER20">
            <v>12</v>
          </cell>
          <cell r="EV20">
            <v>5</v>
          </cell>
          <cell r="EX20">
            <v>9</v>
          </cell>
          <cell r="FB20">
            <v>10</v>
          </cell>
          <cell r="FD20">
            <v>17</v>
          </cell>
          <cell r="FH20">
            <v>33</v>
          </cell>
          <cell r="FJ20">
            <v>21</v>
          </cell>
          <cell r="FN20">
            <v>24</v>
          </cell>
          <cell r="FP20">
            <v>25</v>
          </cell>
          <cell r="FS20">
            <v>5</v>
          </cell>
          <cell r="FT20">
            <v>3</v>
          </cell>
          <cell r="FV20">
            <v>12</v>
          </cell>
          <cell r="GB20">
            <v>15</v>
          </cell>
          <cell r="GG20">
            <v>15</v>
          </cell>
          <cell r="GH20">
            <v>644</v>
          </cell>
        </row>
        <row r="21">
          <cell r="A21" t="str">
            <v>«Электронная площадка «Вердиктъ»</v>
          </cell>
          <cell r="D21">
            <v>19</v>
          </cell>
          <cell r="H21">
            <v>7</v>
          </cell>
          <cell r="J21">
            <v>71</v>
          </cell>
          <cell r="N21">
            <v>9</v>
          </cell>
          <cell r="P21">
            <v>70</v>
          </cell>
          <cell r="T21">
            <v>55</v>
          </cell>
          <cell r="V21">
            <v>16</v>
          </cell>
          <cell r="Z21">
            <v>30</v>
          </cell>
          <cell r="AB21">
            <v>41</v>
          </cell>
          <cell r="AF21">
            <v>9</v>
          </cell>
          <cell r="AH21">
            <v>27</v>
          </cell>
          <cell r="AL21">
            <v>43</v>
          </cell>
          <cell r="AN21">
            <v>38</v>
          </cell>
          <cell r="AR21">
            <v>10</v>
          </cell>
          <cell r="AT21">
            <v>29</v>
          </cell>
          <cell r="AX21">
            <v>7</v>
          </cell>
          <cell r="AZ21">
            <v>163</v>
          </cell>
          <cell r="BD21">
            <v>8</v>
          </cell>
          <cell r="BF21">
            <v>36</v>
          </cell>
          <cell r="BJ21">
            <v>6</v>
          </cell>
          <cell r="BL21">
            <v>74</v>
          </cell>
          <cell r="BP21">
            <v>11</v>
          </cell>
          <cell r="BR21">
            <v>44</v>
          </cell>
          <cell r="BV21">
            <v>7</v>
          </cell>
          <cell r="BX21">
            <v>35</v>
          </cell>
          <cell r="CB21">
            <v>4</v>
          </cell>
          <cell r="CD21">
            <v>94</v>
          </cell>
          <cell r="CH21">
            <v>14</v>
          </cell>
          <cell r="CJ21">
            <v>59</v>
          </cell>
          <cell r="CN21">
            <v>5</v>
          </cell>
          <cell r="CP21">
            <v>27</v>
          </cell>
          <cell r="CT21">
            <v>5</v>
          </cell>
          <cell r="CV21">
            <v>37</v>
          </cell>
          <cell r="CZ21">
            <v>2</v>
          </cell>
          <cell r="DB21">
            <v>24</v>
          </cell>
          <cell r="DF21">
            <v>8</v>
          </cell>
          <cell r="DH21">
            <v>18</v>
          </cell>
          <cell r="DL21">
            <v>3</v>
          </cell>
          <cell r="DN21">
            <v>17</v>
          </cell>
          <cell r="DR21">
            <v>5</v>
          </cell>
          <cell r="DT21">
            <v>17</v>
          </cell>
          <cell r="DX21">
            <v>3</v>
          </cell>
          <cell r="DZ21">
            <v>7</v>
          </cell>
          <cell r="ED21">
            <v>3</v>
          </cell>
          <cell r="EF21">
            <v>21</v>
          </cell>
          <cell r="EJ21">
            <v>12</v>
          </cell>
          <cell r="EL21">
            <v>215</v>
          </cell>
          <cell r="EP21">
            <v>11</v>
          </cell>
          <cell r="ER21">
            <v>59</v>
          </cell>
          <cell r="EV21">
            <v>50</v>
          </cell>
          <cell r="EX21">
            <v>108</v>
          </cell>
          <cell r="FB21">
            <v>39</v>
          </cell>
          <cell r="FD21">
            <v>102</v>
          </cell>
          <cell r="FH21">
            <v>22</v>
          </cell>
          <cell r="FJ21">
            <v>73</v>
          </cell>
          <cell r="FN21">
            <v>53</v>
          </cell>
          <cell r="FP21">
            <v>65</v>
          </cell>
          <cell r="FS21">
            <v>1</v>
          </cell>
          <cell r="FT21">
            <v>39</v>
          </cell>
          <cell r="FV21">
            <v>65</v>
          </cell>
          <cell r="FZ21">
            <v>22</v>
          </cell>
          <cell r="GB21">
            <v>96</v>
          </cell>
          <cell r="GG21">
            <v>118</v>
          </cell>
          <cell r="GH21">
            <v>2270</v>
          </cell>
        </row>
        <row r="22">
          <cell r="A22" t="str">
            <v>«Электронная торговая площадка ELECTRO-TORGI.RU»</v>
          </cell>
          <cell r="H22">
            <v>9</v>
          </cell>
          <cell r="J22">
            <v>32</v>
          </cell>
          <cell r="N22">
            <v>6</v>
          </cell>
          <cell r="O22">
            <v>3</v>
          </cell>
          <cell r="P22">
            <v>10</v>
          </cell>
          <cell r="T22">
            <v>3</v>
          </cell>
          <cell r="V22">
            <v>30</v>
          </cell>
          <cell r="Z22">
            <v>3</v>
          </cell>
          <cell r="AB22">
            <v>22</v>
          </cell>
          <cell r="AH22">
            <v>10</v>
          </cell>
          <cell r="AL22">
            <v>2</v>
          </cell>
          <cell r="AN22">
            <v>9</v>
          </cell>
          <cell r="AR22">
            <v>1</v>
          </cell>
          <cell r="AT22">
            <v>47</v>
          </cell>
          <cell r="AX22">
            <v>7</v>
          </cell>
          <cell r="AZ22">
            <v>52</v>
          </cell>
          <cell r="BD22">
            <v>3</v>
          </cell>
          <cell r="BF22">
            <v>22</v>
          </cell>
          <cell r="BJ22">
            <v>6</v>
          </cell>
          <cell r="BL22">
            <v>35</v>
          </cell>
          <cell r="BP22">
            <v>13</v>
          </cell>
          <cell r="BR22">
            <v>25</v>
          </cell>
          <cell r="BV22">
            <v>13</v>
          </cell>
          <cell r="BX22">
            <v>92</v>
          </cell>
          <cell r="CB22">
            <v>13</v>
          </cell>
          <cell r="CD22">
            <v>38</v>
          </cell>
          <cell r="CH22">
            <v>6</v>
          </cell>
          <cell r="CJ22">
            <v>35</v>
          </cell>
          <cell r="CN22">
            <v>9</v>
          </cell>
          <cell r="CP22">
            <v>91</v>
          </cell>
          <cell r="CT22">
            <v>19</v>
          </cell>
          <cell r="CV22">
            <v>90</v>
          </cell>
          <cell r="CZ22">
            <v>18</v>
          </cell>
          <cell r="DB22">
            <v>82</v>
          </cell>
          <cell r="DF22">
            <v>54</v>
          </cell>
          <cell r="DH22">
            <v>182</v>
          </cell>
          <cell r="DL22">
            <v>83</v>
          </cell>
          <cell r="DN22">
            <v>63</v>
          </cell>
          <cell r="DR22">
            <v>14</v>
          </cell>
          <cell r="DS22">
            <v>1</v>
          </cell>
          <cell r="DT22">
            <v>61</v>
          </cell>
          <cell r="DX22">
            <v>10</v>
          </cell>
          <cell r="DZ22">
            <v>58</v>
          </cell>
          <cell r="ED22">
            <v>23</v>
          </cell>
          <cell r="EF22">
            <v>59</v>
          </cell>
          <cell r="EJ22">
            <v>37</v>
          </cell>
          <cell r="EL22">
            <v>248</v>
          </cell>
          <cell r="EP22">
            <v>37</v>
          </cell>
          <cell r="ER22">
            <v>77</v>
          </cell>
          <cell r="EV22">
            <v>22</v>
          </cell>
          <cell r="EX22">
            <v>124</v>
          </cell>
          <cell r="FB22">
            <v>74</v>
          </cell>
          <cell r="FC22">
            <v>1</v>
          </cell>
          <cell r="FD22">
            <v>92</v>
          </cell>
          <cell r="FH22">
            <v>47</v>
          </cell>
          <cell r="FJ22">
            <v>69</v>
          </cell>
          <cell r="FN22">
            <v>27</v>
          </cell>
          <cell r="FP22">
            <v>64</v>
          </cell>
          <cell r="FT22">
            <v>32</v>
          </cell>
          <cell r="FV22">
            <v>121</v>
          </cell>
          <cell r="FZ22">
            <v>20</v>
          </cell>
          <cell r="GB22">
            <v>102</v>
          </cell>
          <cell r="GG22">
            <v>122</v>
          </cell>
          <cell r="GH22">
            <v>2658</v>
          </cell>
        </row>
        <row r="23">
          <cell r="A23" t="str">
            <v>B2B-Center</v>
          </cell>
          <cell r="B23">
            <v>2</v>
          </cell>
          <cell r="D23">
            <v>46</v>
          </cell>
          <cell r="H23">
            <v>27</v>
          </cell>
          <cell r="J23">
            <v>193</v>
          </cell>
          <cell r="N23">
            <v>22</v>
          </cell>
          <cell r="P23">
            <v>136</v>
          </cell>
          <cell r="T23">
            <v>27</v>
          </cell>
          <cell r="V23">
            <v>106</v>
          </cell>
          <cell r="Z23">
            <v>8</v>
          </cell>
          <cell r="AB23">
            <v>48</v>
          </cell>
          <cell r="AF23">
            <v>12</v>
          </cell>
          <cell r="AH23">
            <v>38</v>
          </cell>
          <cell r="AL23">
            <v>6</v>
          </cell>
          <cell r="AN23">
            <v>12</v>
          </cell>
          <cell r="AT23">
            <v>23</v>
          </cell>
          <cell r="AZ23">
            <v>76</v>
          </cell>
          <cell r="BD23">
            <v>8</v>
          </cell>
          <cell r="BF23">
            <v>131</v>
          </cell>
          <cell r="BL23">
            <v>73</v>
          </cell>
          <cell r="BR23">
            <v>53</v>
          </cell>
          <cell r="BX23">
            <v>117</v>
          </cell>
          <cell r="CD23">
            <v>117</v>
          </cell>
          <cell r="CH23">
            <v>7</v>
          </cell>
          <cell r="CJ23">
            <v>201</v>
          </cell>
          <cell r="CN23">
            <v>1</v>
          </cell>
          <cell r="CP23">
            <v>108</v>
          </cell>
          <cell r="DB23">
            <v>4</v>
          </cell>
          <cell r="DH23">
            <v>78</v>
          </cell>
          <cell r="DN23">
            <v>242</v>
          </cell>
          <cell r="DT23">
            <v>90</v>
          </cell>
          <cell r="DZ23">
            <v>76</v>
          </cell>
          <cell r="ED23">
            <v>1</v>
          </cell>
          <cell r="EF23">
            <v>231</v>
          </cell>
          <cell r="EJ23">
            <v>2</v>
          </cell>
          <cell r="EL23">
            <v>198</v>
          </cell>
          <cell r="ER23">
            <v>138</v>
          </cell>
          <cell r="EX23">
            <v>189</v>
          </cell>
          <cell r="FD23">
            <v>77</v>
          </cell>
          <cell r="FJ23">
            <v>63</v>
          </cell>
          <cell r="FP23">
            <v>3</v>
          </cell>
          <cell r="GG23">
            <v>0</v>
          </cell>
          <cell r="GH23">
            <v>2990</v>
          </cell>
        </row>
        <row r="24">
          <cell r="A24" t="str">
            <v>KARTOTEKA.RU</v>
          </cell>
          <cell r="J24">
            <v>12</v>
          </cell>
          <cell r="N24">
            <v>2</v>
          </cell>
          <cell r="P24">
            <v>49</v>
          </cell>
          <cell r="T24">
            <v>1</v>
          </cell>
          <cell r="V24">
            <v>133</v>
          </cell>
          <cell r="Z24">
            <v>3</v>
          </cell>
          <cell r="AB24">
            <v>5</v>
          </cell>
          <cell r="AF24">
            <v>1</v>
          </cell>
          <cell r="AH24">
            <v>2</v>
          </cell>
          <cell r="AR24">
            <v>1</v>
          </cell>
          <cell r="AT24">
            <v>2</v>
          </cell>
          <cell r="AZ24">
            <v>2</v>
          </cell>
          <cell r="BD24">
            <v>4</v>
          </cell>
          <cell r="BF24">
            <v>10</v>
          </cell>
          <cell r="BJ24">
            <v>35</v>
          </cell>
          <cell r="BL24">
            <v>11</v>
          </cell>
          <cell r="BP24">
            <v>1</v>
          </cell>
          <cell r="BR24">
            <v>4</v>
          </cell>
          <cell r="BV24">
            <v>6</v>
          </cell>
          <cell r="BX24">
            <v>3</v>
          </cell>
          <cell r="CB24">
            <v>6</v>
          </cell>
          <cell r="CD24">
            <v>6</v>
          </cell>
          <cell r="CH24">
            <v>3</v>
          </cell>
          <cell r="CJ24">
            <v>7</v>
          </cell>
          <cell r="CN24">
            <v>10</v>
          </cell>
          <cell r="CP24">
            <v>9</v>
          </cell>
          <cell r="CT24">
            <v>13</v>
          </cell>
          <cell r="CV24">
            <v>11</v>
          </cell>
          <cell r="CZ24">
            <v>14</v>
          </cell>
          <cell r="DB24">
            <v>51</v>
          </cell>
          <cell r="DF24">
            <v>19</v>
          </cell>
          <cell r="DH24">
            <v>40</v>
          </cell>
          <cell r="DL24">
            <v>14</v>
          </cell>
          <cell r="DN24">
            <v>83</v>
          </cell>
          <cell r="DR24">
            <v>10</v>
          </cell>
          <cell r="DT24">
            <v>27</v>
          </cell>
          <cell r="DX24">
            <v>2</v>
          </cell>
          <cell r="DZ24">
            <v>52</v>
          </cell>
          <cell r="ED24">
            <v>3</v>
          </cell>
          <cell r="EF24">
            <v>26</v>
          </cell>
          <cell r="EJ24">
            <v>12</v>
          </cell>
          <cell r="EL24">
            <v>161</v>
          </cell>
          <cell r="EP24">
            <v>13</v>
          </cell>
          <cell r="ER24">
            <v>18</v>
          </cell>
          <cell r="EV24">
            <v>15</v>
          </cell>
          <cell r="EX24">
            <v>15</v>
          </cell>
          <cell r="FB24">
            <v>3</v>
          </cell>
          <cell r="FD24">
            <v>22</v>
          </cell>
          <cell r="FG24">
            <v>1</v>
          </cell>
          <cell r="FH24">
            <v>18</v>
          </cell>
          <cell r="FJ24">
            <v>22</v>
          </cell>
          <cell r="FN24">
            <v>17</v>
          </cell>
          <cell r="FP24">
            <v>26</v>
          </cell>
          <cell r="FS24">
            <v>1</v>
          </cell>
          <cell r="FT24">
            <v>7</v>
          </cell>
          <cell r="FV24">
            <v>25</v>
          </cell>
          <cell r="FY24">
            <v>1</v>
          </cell>
          <cell r="FZ24">
            <v>6</v>
          </cell>
          <cell r="GB24">
            <v>31</v>
          </cell>
          <cell r="GE24">
            <v>1</v>
          </cell>
          <cell r="GG24">
            <v>38</v>
          </cell>
          <cell r="GH24">
            <v>1108</v>
          </cell>
        </row>
        <row r="25">
          <cell r="A25" t="str">
            <v>Tender Technologies</v>
          </cell>
          <cell r="BF25">
            <v>2</v>
          </cell>
          <cell r="BL25">
            <v>2</v>
          </cell>
          <cell r="BR25">
            <v>2</v>
          </cell>
          <cell r="BX25">
            <v>2</v>
          </cell>
          <cell r="CB25">
            <v>2</v>
          </cell>
          <cell r="CD25">
            <v>73</v>
          </cell>
          <cell r="CJ25">
            <v>2</v>
          </cell>
          <cell r="CP25">
            <v>3</v>
          </cell>
          <cell r="CV25">
            <v>1</v>
          </cell>
          <cell r="DL25">
            <v>1</v>
          </cell>
          <cell r="DN25">
            <v>48</v>
          </cell>
          <cell r="DT25">
            <v>59</v>
          </cell>
          <cell r="DX25">
            <v>2</v>
          </cell>
          <cell r="DZ25">
            <v>13</v>
          </cell>
          <cell r="ED25">
            <v>5</v>
          </cell>
          <cell r="EF25">
            <v>32</v>
          </cell>
          <cell r="EJ25">
            <v>20</v>
          </cell>
          <cell r="EL25">
            <v>49</v>
          </cell>
          <cell r="EO25">
            <v>2</v>
          </cell>
          <cell r="EP25">
            <v>5</v>
          </cell>
          <cell r="ER25">
            <v>61</v>
          </cell>
          <cell r="EV25">
            <v>122</v>
          </cell>
          <cell r="EX25">
            <v>97</v>
          </cell>
          <cell r="FA25">
            <v>3</v>
          </cell>
          <cell r="FB25">
            <v>30</v>
          </cell>
          <cell r="FD25">
            <v>91</v>
          </cell>
          <cell r="FH25">
            <v>75</v>
          </cell>
          <cell r="FJ25">
            <v>91</v>
          </cell>
          <cell r="FN25">
            <v>48</v>
          </cell>
          <cell r="FO25">
            <v>1</v>
          </cell>
          <cell r="FP25">
            <v>73</v>
          </cell>
          <cell r="FT25">
            <v>35</v>
          </cell>
          <cell r="FV25">
            <v>84</v>
          </cell>
          <cell r="FY25">
            <v>2</v>
          </cell>
          <cell r="FZ25">
            <v>41</v>
          </cell>
          <cell r="GB25">
            <v>116</v>
          </cell>
          <cell r="GE25">
            <v>3</v>
          </cell>
          <cell r="GG25">
            <v>160</v>
          </cell>
          <cell r="GH25">
            <v>1298</v>
          </cell>
        </row>
        <row r="26">
          <cell r="A26" t="str">
            <v>UralBidIn</v>
          </cell>
          <cell r="D26">
            <v>2</v>
          </cell>
          <cell r="J26">
            <v>3</v>
          </cell>
          <cell r="N26">
            <v>2</v>
          </cell>
          <cell r="P26">
            <v>1</v>
          </cell>
          <cell r="V26">
            <v>1</v>
          </cell>
          <cell r="AB26">
            <v>1</v>
          </cell>
          <cell r="AF26">
            <v>2</v>
          </cell>
          <cell r="AH26">
            <v>1</v>
          </cell>
          <cell r="BF26">
            <v>1</v>
          </cell>
          <cell r="BJ26">
            <v>1</v>
          </cell>
          <cell r="BL26">
            <v>3</v>
          </cell>
          <cell r="BP26">
            <v>2</v>
          </cell>
          <cell r="BR26">
            <v>5</v>
          </cell>
          <cell r="BX26">
            <v>11</v>
          </cell>
          <cell r="CD26">
            <v>15</v>
          </cell>
          <cell r="CH26">
            <v>4</v>
          </cell>
          <cell r="CJ26">
            <v>15</v>
          </cell>
          <cell r="CP26">
            <v>38</v>
          </cell>
          <cell r="CT26">
            <v>3</v>
          </cell>
          <cell r="CV26">
            <v>152</v>
          </cell>
          <cell r="CZ26">
            <v>5</v>
          </cell>
          <cell r="DB26">
            <v>24</v>
          </cell>
          <cell r="DF26">
            <v>3</v>
          </cell>
          <cell r="DH26">
            <v>6</v>
          </cell>
          <cell r="DL26">
            <v>5</v>
          </cell>
          <cell r="DN26">
            <v>28</v>
          </cell>
          <cell r="DR26">
            <v>6</v>
          </cell>
          <cell r="DT26">
            <v>10</v>
          </cell>
          <cell r="DX26">
            <v>3</v>
          </cell>
          <cell r="DZ26">
            <v>12</v>
          </cell>
          <cell r="ED26">
            <v>2</v>
          </cell>
          <cell r="EF26">
            <v>8</v>
          </cell>
          <cell r="GG26">
            <v>0</v>
          </cell>
          <cell r="GH26">
            <v>375</v>
          </cell>
        </row>
        <row r="27">
          <cell r="A27" t="str">
            <v>uTender</v>
          </cell>
          <cell r="B27">
            <v>11</v>
          </cell>
          <cell r="D27">
            <v>42</v>
          </cell>
          <cell r="H27">
            <v>64</v>
          </cell>
          <cell r="J27">
            <v>295</v>
          </cell>
          <cell r="N27">
            <v>93</v>
          </cell>
          <cell r="P27">
            <v>417</v>
          </cell>
          <cell r="T27">
            <v>45</v>
          </cell>
          <cell r="V27">
            <v>166</v>
          </cell>
          <cell r="Z27">
            <v>13</v>
          </cell>
          <cell r="AB27">
            <v>201</v>
          </cell>
          <cell r="AF27">
            <v>35</v>
          </cell>
          <cell r="AG27">
            <v>1</v>
          </cell>
          <cell r="AH27">
            <v>107</v>
          </cell>
          <cell r="AL27">
            <v>68</v>
          </cell>
          <cell r="AN27">
            <v>209</v>
          </cell>
          <cell r="AR27">
            <v>28</v>
          </cell>
          <cell r="AT27">
            <v>259</v>
          </cell>
          <cell r="AX27">
            <v>38</v>
          </cell>
          <cell r="AZ27">
            <v>206</v>
          </cell>
          <cell r="BD27">
            <v>69</v>
          </cell>
          <cell r="BF27">
            <v>190</v>
          </cell>
          <cell r="BJ27">
            <v>91</v>
          </cell>
          <cell r="BL27">
            <v>297</v>
          </cell>
          <cell r="BP27">
            <v>71</v>
          </cell>
          <cell r="BR27">
            <v>573</v>
          </cell>
          <cell r="BV27">
            <v>34</v>
          </cell>
          <cell r="BX27">
            <v>512</v>
          </cell>
          <cell r="CB27">
            <v>54</v>
          </cell>
          <cell r="CC27">
            <v>1</v>
          </cell>
          <cell r="CD27">
            <v>456</v>
          </cell>
          <cell r="CH27">
            <v>74</v>
          </cell>
          <cell r="CJ27">
            <v>693</v>
          </cell>
          <cell r="CN27">
            <v>122</v>
          </cell>
          <cell r="CP27">
            <v>620</v>
          </cell>
          <cell r="CT27">
            <v>49</v>
          </cell>
          <cell r="CV27">
            <v>485</v>
          </cell>
          <cell r="CZ27">
            <v>105</v>
          </cell>
          <cell r="DB27">
            <v>427</v>
          </cell>
          <cell r="DF27">
            <v>80</v>
          </cell>
          <cell r="DH27">
            <v>424</v>
          </cell>
          <cell r="DL27">
            <v>72</v>
          </cell>
          <cell r="DN27">
            <v>572</v>
          </cell>
          <cell r="DR27">
            <v>76</v>
          </cell>
          <cell r="DT27">
            <v>253</v>
          </cell>
          <cell r="DX27">
            <v>54</v>
          </cell>
          <cell r="DY27">
            <v>1</v>
          </cell>
          <cell r="DZ27">
            <v>325</v>
          </cell>
          <cell r="ED27">
            <v>73</v>
          </cell>
          <cell r="EF27">
            <v>315</v>
          </cell>
          <cell r="EJ27">
            <v>100</v>
          </cell>
          <cell r="EK27">
            <v>1</v>
          </cell>
          <cell r="EL27">
            <v>443</v>
          </cell>
          <cell r="EP27">
            <v>93</v>
          </cell>
          <cell r="ER27">
            <v>529</v>
          </cell>
          <cell r="EV27">
            <v>115</v>
          </cell>
          <cell r="EX27">
            <v>335</v>
          </cell>
          <cell r="FB27">
            <v>216</v>
          </cell>
          <cell r="FD27">
            <v>505</v>
          </cell>
          <cell r="FH27">
            <v>88</v>
          </cell>
          <cell r="FJ27">
            <v>255</v>
          </cell>
          <cell r="FN27">
            <v>65</v>
          </cell>
          <cell r="FO27">
            <v>2</v>
          </cell>
          <cell r="FP27">
            <v>320</v>
          </cell>
          <cell r="FT27">
            <v>79</v>
          </cell>
          <cell r="FV27">
            <v>342</v>
          </cell>
          <cell r="FZ27">
            <v>59</v>
          </cell>
          <cell r="GB27">
            <v>595</v>
          </cell>
          <cell r="GG27">
            <v>654</v>
          </cell>
          <cell r="GH27">
            <v>13608</v>
          </cell>
        </row>
        <row r="28">
          <cell r="A28" t="str">
            <v>АКОСТА info</v>
          </cell>
          <cell r="B28">
            <v>1</v>
          </cell>
          <cell r="D28">
            <v>3</v>
          </cell>
          <cell r="H28">
            <v>5</v>
          </cell>
          <cell r="J28">
            <v>31</v>
          </cell>
          <cell r="N28">
            <v>6</v>
          </cell>
          <cell r="P28">
            <v>22</v>
          </cell>
          <cell r="T28">
            <v>29</v>
          </cell>
          <cell r="V28">
            <v>11</v>
          </cell>
          <cell r="Z28">
            <v>3</v>
          </cell>
          <cell r="AB28">
            <v>67</v>
          </cell>
          <cell r="AF28">
            <v>13</v>
          </cell>
          <cell r="AH28">
            <v>38</v>
          </cell>
          <cell r="AL28">
            <v>5</v>
          </cell>
          <cell r="AN28">
            <v>18</v>
          </cell>
          <cell r="AR28">
            <v>8</v>
          </cell>
          <cell r="AT28">
            <v>40</v>
          </cell>
          <cell r="AX28">
            <v>8</v>
          </cell>
          <cell r="AZ28">
            <v>16</v>
          </cell>
          <cell r="BD28">
            <v>35</v>
          </cell>
          <cell r="BF28">
            <v>33</v>
          </cell>
          <cell r="BJ28">
            <v>13</v>
          </cell>
          <cell r="BL28">
            <v>25</v>
          </cell>
          <cell r="BP28">
            <v>19</v>
          </cell>
          <cell r="BR28">
            <v>16</v>
          </cell>
          <cell r="BV28">
            <v>1</v>
          </cell>
          <cell r="BX28">
            <v>46</v>
          </cell>
          <cell r="CB28">
            <v>1</v>
          </cell>
          <cell r="CD28">
            <v>38</v>
          </cell>
          <cell r="CH28">
            <v>2</v>
          </cell>
          <cell r="CJ28">
            <v>43</v>
          </cell>
          <cell r="CN28">
            <v>12</v>
          </cell>
          <cell r="CP28">
            <v>104</v>
          </cell>
          <cell r="CT28">
            <v>3</v>
          </cell>
          <cell r="CV28">
            <v>13</v>
          </cell>
          <cell r="CZ28">
            <v>2</v>
          </cell>
          <cell r="DB28">
            <v>17</v>
          </cell>
          <cell r="DF28">
            <v>8</v>
          </cell>
          <cell r="DH28">
            <v>38</v>
          </cell>
          <cell r="DL28">
            <v>4</v>
          </cell>
          <cell r="DN28">
            <v>30</v>
          </cell>
          <cell r="DR28">
            <v>7</v>
          </cell>
          <cell r="DT28">
            <v>14</v>
          </cell>
          <cell r="DX28">
            <v>12</v>
          </cell>
          <cell r="DZ28">
            <v>58</v>
          </cell>
          <cell r="ED28">
            <v>27</v>
          </cell>
          <cell r="EF28">
            <v>58</v>
          </cell>
          <cell r="EJ28">
            <v>7</v>
          </cell>
          <cell r="EL28">
            <v>34</v>
          </cell>
          <cell r="EP28">
            <v>5</v>
          </cell>
          <cell r="ER28">
            <v>18</v>
          </cell>
          <cell r="EV28">
            <v>3</v>
          </cell>
          <cell r="EX28">
            <v>12</v>
          </cell>
          <cell r="FB28">
            <v>6</v>
          </cell>
          <cell r="FD28">
            <v>33</v>
          </cell>
          <cell r="FH28">
            <v>11</v>
          </cell>
          <cell r="FJ28">
            <v>36</v>
          </cell>
          <cell r="FN28">
            <v>4</v>
          </cell>
          <cell r="FP28">
            <v>33</v>
          </cell>
          <cell r="FT28">
            <v>32</v>
          </cell>
          <cell r="FV28">
            <v>30</v>
          </cell>
          <cell r="FZ28">
            <v>16</v>
          </cell>
          <cell r="GB28">
            <v>60</v>
          </cell>
          <cell r="GG28">
            <v>76</v>
          </cell>
          <cell r="GH28">
            <v>1343</v>
          </cell>
        </row>
        <row r="29">
          <cell r="A29" t="str">
            <v>Альфалот</v>
          </cell>
          <cell r="B29">
            <v>2</v>
          </cell>
          <cell r="H29">
            <v>41</v>
          </cell>
          <cell r="J29">
            <v>129</v>
          </cell>
          <cell r="N29">
            <v>7</v>
          </cell>
          <cell r="P29">
            <v>29</v>
          </cell>
          <cell r="T29">
            <v>4</v>
          </cell>
          <cell r="U29">
            <v>1</v>
          </cell>
          <cell r="V29">
            <v>43</v>
          </cell>
          <cell r="Z29">
            <v>3</v>
          </cell>
          <cell r="AA29">
            <v>2</v>
          </cell>
          <cell r="AB29">
            <v>5</v>
          </cell>
          <cell r="AF29">
            <v>11</v>
          </cell>
          <cell r="AH29">
            <v>39</v>
          </cell>
          <cell r="AL29">
            <v>7</v>
          </cell>
          <cell r="AN29">
            <v>82</v>
          </cell>
          <cell r="AR29">
            <v>3</v>
          </cell>
          <cell r="AT29">
            <v>187</v>
          </cell>
          <cell r="AX29">
            <v>10</v>
          </cell>
          <cell r="AZ29">
            <v>36</v>
          </cell>
          <cell r="BD29">
            <v>15</v>
          </cell>
          <cell r="BF29">
            <v>21</v>
          </cell>
          <cell r="BJ29">
            <v>3</v>
          </cell>
          <cell r="BK29">
            <v>1</v>
          </cell>
          <cell r="BL29">
            <v>14</v>
          </cell>
          <cell r="BP29">
            <v>7</v>
          </cell>
          <cell r="BR29">
            <v>15</v>
          </cell>
          <cell r="BV29">
            <v>48</v>
          </cell>
          <cell r="BX29">
            <v>77</v>
          </cell>
          <cell r="CB29">
            <v>49</v>
          </cell>
          <cell r="CD29">
            <v>91</v>
          </cell>
          <cell r="CH29">
            <v>25</v>
          </cell>
          <cell r="CJ29">
            <v>152</v>
          </cell>
          <cell r="CN29">
            <v>83</v>
          </cell>
          <cell r="CP29">
            <v>431</v>
          </cell>
          <cell r="CT29">
            <v>65</v>
          </cell>
          <cell r="CV29">
            <v>114</v>
          </cell>
          <cell r="CZ29">
            <v>46</v>
          </cell>
          <cell r="DB29">
            <v>330</v>
          </cell>
          <cell r="DF29">
            <v>71</v>
          </cell>
          <cell r="DH29">
            <v>331</v>
          </cell>
          <cell r="DL29">
            <v>65</v>
          </cell>
          <cell r="DN29">
            <v>384</v>
          </cell>
          <cell r="DR29">
            <v>59</v>
          </cell>
          <cell r="DS29">
            <v>94</v>
          </cell>
          <cell r="DT29">
            <v>338</v>
          </cell>
          <cell r="DX29">
            <v>71</v>
          </cell>
          <cell r="DZ29">
            <v>602</v>
          </cell>
          <cell r="ED29">
            <v>156</v>
          </cell>
          <cell r="EF29">
            <v>761</v>
          </cell>
          <cell r="EI29">
            <v>3</v>
          </cell>
          <cell r="EJ29">
            <v>148</v>
          </cell>
          <cell r="EL29">
            <v>1091</v>
          </cell>
          <cell r="EO29">
            <v>171</v>
          </cell>
          <cell r="EP29">
            <v>230</v>
          </cell>
          <cell r="ER29">
            <v>795</v>
          </cell>
          <cell r="EU29">
            <v>2</v>
          </cell>
          <cell r="EV29">
            <v>289</v>
          </cell>
          <cell r="EX29">
            <v>949</v>
          </cell>
          <cell r="EY29">
            <v>4</v>
          </cell>
          <cell r="FA29">
            <v>5</v>
          </cell>
          <cell r="FB29">
            <v>333</v>
          </cell>
          <cell r="FD29">
            <v>765</v>
          </cell>
          <cell r="FG29">
            <v>5</v>
          </cell>
          <cell r="FH29">
            <v>385</v>
          </cell>
          <cell r="FI29">
            <v>2</v>
          </cell>
          <cell r="FJ29">
            <v>888</v>
          </cell>
          <cell r="FK29">
            <v>1</v>
          </cell>
          <cell r="FM29">
            <v>8</v>
          </cell>
          <cell r="FN29">
            <v>305</v>
          </cell>
          <cell r="FP29">
            <v>797</v>
          </cell>
          <cell r="FT29">
            <v>325</v>
          </cell>
          <cell r="FV29">
            <v>769</v>
          </cell>
          <cell r="FY29">
            <v>5</v>
          </cell>
          <cell r="FZ29">
            <v>391</v>
          </cell>
          <cell r="GB29">
            <v>882</v>
          </cell>
          <cell r="GE29">
            <v>38</v>
          </cell>
          <cell r="GG29">
            <v>1311</v>
          </cell>
          <cell r="GH29">
            <v>14746</v>
          </cell>
        </row>
        <row r="30">
          <cell r="A30" t="str">
            <v>АО «Сбербанк-АСТ»</v>
          </cell>
          <cell r="B30">
            <v>8</v>
          </cell>
          <cell r="D30">
            <v>77</v>
          </cell>
          <cell r="H30">
            <v>63</v>
          </cell>
          <cell r="J30">
            <v>366</v>
          </cell>
          <cell r="N30">
            <v>70</v>
          </cell>
          <cell r="O30">
            <v>1</v>
          </cell>
          <cell r="P30">
            <v>481</v>
          </cell>
          <cell r="T30">
            <v>83</v>
          </cell>
          <cell r="V30">
            <v>206</v>
          </cell>
          <cell r="Z30">
            <v>43</v>
          </cell>
          <cell r="AB30">
            <v>146</v>
          </cell>
          <cell r="AF30">
            <v>89</v>
          </cell>
          <cell r="AH30">
            <v>160</v>
          </cell>
          <cell r="AL30">
            <v>49</v>
          </cell>
          <cell r="AN30">
            <v>75</v>
          </cell>
          <cell r="AR30">
            <v>82</v>
          </cell>
          <cell r="AT30">
            <v>130</v>
          </cell>
          <cell r="AX30">
            <v>77</v>
          </cell>
          <cell r="AY30">
            <v>1</v>
          </cell>
          <cell r="AZ30">
            <v>172</v>
          </cell>
          <cell r="BD30">
            <v>139</v>
          </cell>
          <cell r="BF30">
            <v>126</v>
          </cell>
          <cell r="BJ30">
            <v>72</v>
          </cell>
          <cell r="BL30">
            <v>116</v>
          </cell>
          <cell r="BP30">
            <v>83</v>
          </cell>
          <cell r="BR30">
            <v>398</v>
          </cell>
          <cell r="BV30">
            <v>34</v>
          </cell>
          <cell r="BW30">
            <v>1</v>
          </cell>
          <cell r="BX30">
            <v>119</v>
          </cell>
          <cell r="CA30">
            <v>1</v>
          </cell>
          <cell r="CB30">
            <v>103</v>
          </cell>
          <cell r="CC30">
            <v>1</v>
          </cell>
          <cell r="CD30">
            <v>82</v>
          </cell>
          <cell r="CH30">
            <v>78</v>
          </cell>
          <cell r="CJ30">
            <v>157</v>
          </cell>
          <cell r="CM30">
            <v>2</v>
          </cell>
          <cell r="CN30">
            <v>63</v>
          </cell>
          <cell r="CP30">
            <v>138</v>
          </cell>
          <cell r="CT30">
            <v>42</v>
          </cell>
          <cell r="CV30">
            <v>96</v>
          </cell>
          <cell r="CZ30">
            <v>60</v>
          </cell>
          <cell r="DB30">
            <v>142</v>
          </cell>
          <cell r="DF30">
            <v>37</v>
          </cell>
          <cell r="DH30">
            <v>57</v>
          </cell>
          <cell r="DK30">
            <v>1</v>
          </cell>
          <cell r="DL30">
            <v>42</v>
          </cell>
          <cell r="DM30">
            <v>1</v>
          </cell>
          <cell r="DN30">
            <v>212</v>
          </cell>
          <cell r="DO30">
            <v>1</v>
          </cell>
          <cell r="DR30">
            <v>39</v>
          </cell>
          <cell r="DT30">
            <v>97</v>
          </cell>
          <cell r="DW30">
            <v>41</v>
          </cell>
          <cell r="DX30">
            <v>17</v>
          </cell>
          <cell r="DZ30">
            <v>57</v>
          </cell>
          <cell r="EC30">
            <v>3</v>
          </cell>
          <cell r="ED30">
            <v>52</v>
          </cell>
          <cell r="EF30">
            <v>97</v>
          </cell>
          <cell r="EJ30">
            <v>42</v>
          </cell>
          <cell r="EL30">
            <v>202</v>
          </cell>
          <cell r="EO30">
            <v>2</v>
          </cell>
          <cell r="EP30">
            <v>121</v>
          </cell>
          <cell r="ER30">
            <v>79</v>
          </cell>
          <cell r="EU30">
            <v>1</v>
          </cell>
          <cell r="EV30">
            <v>74</v>
          </cell>
          <cell r="EX30">
            <v>79</v>
          </cell>
          <cell r="FB30">
            <v>136</v>
          </cell>
          <cell r="FD30">
            <v>121</v>
          </cell>
          <cell r="FH30">
            <v>117</v>
          </cell>
          <cell r="FJ30">
            <v>166</v>
          </cell>
          <cell r="FN30">
            <v>98</v>
          </cell>
          <cell r="FP30">
            <v>103</v>
          </cell>
          <cell r="FT30">
            <v>84</v>
          </cell>
          <cell r="FV30">
            <v>231</v>
          </cell>
          <cell r="FZ30">
            <v>75</v>
          </cell>
          <cell r="GB30">
            <v>117</v>
          </cell>
          <cell r="GG30">
            <v>192</v>
          </cell>
          <cell r="GH30">
            <v>7034</v>
          </cell>
        </row>
        <row r="31">
          <cell r="A31" t="str">
            <v>Аукцион-центр</v>
          </cell>
          <cell r="B31">
            <v>2</v>
          </cell>
          <cell r="D31">
            <v>114</v>
          </cell>
          <cell r="H31">
            <v>15</v>
          </cell>
          <cell r="J31">
            <v>200</v>
          </cell>
          <cell r="N31">
            <v>17</v>
          </cell>
          <cell r="P31">
            <v>29</v>
          </cell>
          <cell r="T31">
            <v>12</v>
          </cell>
          <cell r="V31">
            <v>42</v>
          </cell>
          <cell r="Z31">
            <v>25</v>
          </cell>
          <cell r="AB31">
            <v>97</v>
          </cell>
          <cell r="AF31">
            <v>12</v>
          </cell>
          <cell r="AH31">
            <v>63</v>
          </cell>
          <cell r="AL31">
            <v>16</v>
          </cell>
          <cell r="AN31">
            <v>135</v>
          </cell>
          <cell r="AR31">
            <v>12</v>
          </cell>
          <cell r="AT31">
            <v>140</v>
          </cell>
          <cell r="AX31">
            <v>50</v>
          </cell>
          <cell r="AZ31">
            <v>147</v>
          </cell>
          <cell r="BD31">
            <v>10</v>
          </cell>
          <cell r="BF31">
            <v>93</v>
          </cell>
          <cell r="BJ31">
            <v>10</v>
          </cell>
          <cell r="BL31">
            <v>43</v>
          </cell>
          <cell r="BP31">
            <v>22</v>
          </cell>
          <cell r="BR31">
            <v>66</v>
          </cell>
          <cell r="BV31">
            <v>203</v>
          </cell>
          <cell r="BX31">
            <v>140</v>
          </cell>
          <cell r="CB31">
            <v>58</v>
          </cell>
          <cell r="CD31">
            <v>96</v>
          </cell>
          <cell r="CH31">
            <v>19</v>
          </cell>
          <cell r="CJ31">
            <v>110</v>
          </cell>
          <cell r="CN31">
            <v>36</v>
          </cell>
          <cell r="CP31">
            <v>194</v>
          </cell>
          <cell r="CT31">
            <v>28</v>
          </cell>
          <cell r="CV31">
            <v>157</v>
          </cell>
          <cell r="CZ31">
            <v>23</v>
          </cell>
          <cell r="DB31">
            <v>150</v>
          </cell>
          <cell r="DF31">
            <v>10</v>
          </cell>
          <cell r="DH31">
            <v>159</v>
          </cell>
          <cell r="DL31">
            <v>34</v>
          </cell>
          <cell r="DN31">
            <v>96</v>
          </cell>
          <cell r="DR31">
            <v>22</v>
          </cell>
          <cell r="DS31">
            <v>1</v>
          </cell>
          <cell r="DT31">
            <v>522</v>
          </cell>
          <cell r="DX31">
            <v>98</v>
          </cell>
          <cell r="DZ31">
            <v>184</v>
          </cell>
          <cell r="ED31">
            <v>51</v>
          </cell>
          <cell r="EF31">
            <v>91</v>
          </cell>
          <cell r="EJ31">
            <v>85</v>
          </cell>
          <cell r="EL31">
            <v>496</v>
          </cell>
          <cell r="EP31">
            <v>26</v>
          </cell>
          <cell r="ER31">
            <v>174</v>
          </cell>
          <cell r="EV31">
            <v>29</v>
          </cell>
          <cell r="EX31">
            <v>82</v>
          </cell>
          <cell r="FB31">
            <v>75</v>
          </cell>
          <cell r="FC31">
            <v>1</v>
          </cell>
          <cell r="FD31">
            <v>165</v>
          </cell>
          <cell r="FH31">
            <v>47</v>
          </cell>
          <cell r="FI31">
            <v>2</v>
          </cell>
          <cell r="FJ31">
            <v>149</v>
          </cell>
          <cell r="FN31">
            <v>29</v>
          </cell>
          <cell r="FO31">
            <v>1</v>
          </cell>
          <cell r="FP31">
            <v>105</v>
          </cell>
          <cell r="FT31">
            <v>45</v>
          </cell>
          <cell r="FU31">
            <v>3</v>
          </cell>
          <cell r="FV31">
            <v>85</v>
          </cell>
          <cell r="FW31">
            <v>1</v>
          </cell>
          <cell r="FZ31">
            <v>14</v>
          </cell>
          <cell r="GA31">
            <v>3</v>
          </cell>
          <cell r="GB31">
            <v>73</v>
          </cell>
          <cell r="GG31">
            <v>90</v>
          </cell>
          <cell r="GH31">
            <v>5544</v>
          </cell>
        </row>
        <row r="32">
          <cell r="A32" t="str">
            <v>Аукционы Дальнего Востока</v>
          </cell>
          <cell r="H32">
            <v>4</v>
          </cell>
          <cell r="P32">
            <v>1</v>
          </cell>
          <cell r="BR32">
            <v>5</v>
          </cell>
          <cell r="BV32">
            <v>1</v>
          </cell>
          <cell r="CD32">
            <v>1</v>
          </cell>
          <cell r="CP32">
            <v>1</v>
          </cell>
          <cell r="CT32">
            <v>1</v>
          </cell>
          <cell r="CV32">
            <v>1</v>
          </cell>
          <cell r="DH32">
            <v>1</v>
          </cell>
          <cell r="DZ32">
            <v>1</v>
          </cell>
          <cell r="FD32">
            <v>5</v>
          </cell>
          <cell r="FJ32">
            <v>1</v>
          </cell>
          <cell r="FP32">
            <v>3</v>
          </cell>
          <cell r="GB32">
            <v>2</v>
          </cell>
          <cell r="GG32">
            <v>2</v>
          </cell>
          <cell r="GH32">
            <v>28</v>
          </cell>
        </row>
        <row r="33">
          <cell r="A33" t="str">
            <v>Балтийская электронная площадка</v>
          </cell>
          <cell r="D33">
            <v>11</v>
          </cell>
          <cell r="H33">
            <v>3</v>
          </cell>
          <cell r="J33">
            <v>73</v>
          </cell>
          <cell r="N33">
            <v>4</v>
          </cell>
          <cell r="P33">
            <v>112</v>
          </cell>
          <cell r="T33">
            <v>17</v>
          </cell>
          <cell r="V33">
            <v>263</v>
          </cell>
          <cell r="Y33">
            <v>1</v>
          </cell>
          <cell r="Z33">
            <v>4</v>
          </cell>
          <cell r="AB33">
            <v>81</v>
          </cell>
          <cell r="AF33">
            <v>22</v>
          </cell>
          <cell r="AH33">
            <v>61</v>
          </cell>
          <cell r="AL33">
            <v>25</v>
          </cell>
          <cell r="AN33">
            <v>214</v>
          </cell>
          <cell r="AR33">
            <v>58</v>
          </cell>
          <cell r="AT33">
            <v>103</v>
          </cell>
          <cell r="AX33">
            <v>33</v>
          </cell>
          <cell r="AZ33">
            <v>137</v>
          </cell>
          <cell r="BD33">
            <v>24</v>
          </cell>
          <cell r="BF33">
            <v>76</v>
          </cell>
          <cell r="BJ33">
            <v>19</v>
          </cell>
          <cell r="BL33">
            <v>57</v>
          </cell>
          <cell r="BP33">
            <v>8</v>
          </cell>
          <cell r="BR33">
            <v>74</v>
          </cell>
          <cell r="BV33">
            <v>28</v>
          </cell>
          <cell r="BX33">
            <v>195</v>
          </cell>
          <cell r="CB33">
            <v>43</v>
          </cell>
          <cell r="CD33">
            <v>191</v>
          </cell>
          <cell r="CH33">
            <v>27</v>
          </cell>
          <cell r="CJ33">
            <v>170</v>
          </cell>
          <cell r="CN33">
            <v>42</v>
          </cell>
          <cell r="CO33">
            <v>1</v>
          </cell>
          <cell r="CP33">
            <v>205</v>
          </cell>
          <cell r="CS33">
            <v>1</v>
          </cell>
          <cell r="CT33">
            <v>37</v>
          </cell>
          <cell r="CV33">
            <v>110</v>
          </cell>
          <cell r="CZ33">
            <v>17</v>
          </cell>
          <cell r="DB33">
            <v>217</v>
          </cell>
          <cell r="DF33">
            <v>18</v>
          </cell>
          <cell r="DH33">
            <v>173</v>
          </cell>
          <cell r="DL33">
            <v>28</v>
          </cell>
          <cell r="DN33">
            <v>72</v>
          </cell>
          <cell r="DR33">
            <v>19</v>
          </cell>
          <cell r="DT33">
            <v>98</v>
          </cell>
          <cell r="DX33">
            <v>26</v>
          </cell>
          <cell r="DZ33">
            <v>88</v>
          </cell>
          <cell r="ED33">
            <v>44</v>
          </cell>
          <cell r="EF33">
            <v>119</v>
          </cell>
          <cell r="EJ33">
            <v>44</v>
          </cell>
          <cell r="EL33">
            <v>101</v>
          </cell>
          <cell r="EP33">
            <v>23</v>
          </cell>
          <cell r="ER33">
            <v>168</v>
          </cell>
          <cell r="EV33">
            <v>30</v>
          </cell>
          <cell r="EX33">
            <v>95</v>
          </cell>
          <cell r="FA33">
            <v>4</v>
          </cell>
          <cell r="FB33">
            <v>22</v>
          </cell>
          <cell r="FD33">
            <v>109</v>
          </cell>
          <cell r="FH33">
            <v>25</v>
          </cell>
          <cell r="FJ33">
            <v>117</v>
          </cell>
          <cell r="FN33">
            <v>78</v>
          </cell>
          <cell r="FP33">
            <v>68</v>
          </cell>
          <cell r="FT33">
            <v>34</v>
          </cell>
          <cell r="FV33">
            <v>62</v>
          </cell>
          <cell r="FY33">
            <v>1</v>
          </cell>
          <cell r="FZ33">
            <v>25</v>
          </cell>
          <cell r="GB33">
            <v>50</v>
          </cell>
          <cell r="GG33">
            <v>75</v>
          </cell>
          <cell r="GH33">
            <v>4505</v>
          </cell>
        </row>
        <row r="34">
          <cell r="A34" t="str">
            <v>Межрегиональная Электронная Торговая Площадка</v>
          </cell>
          <cell r="H34">
            <v>2</v>
          </cell>
          <cell r="GG34">
            <v>0</v>
          </cell>
          <cell r="GH34">
            <v>2</v>
          </cell>
        </row>
        <row r="35">
          <cell r="A35" t="str">
            <v>Межрегиональная Электронная Торговая Система</v>
          </cell>
          <cell r="B35">
            <v>43</v>
          </cell>
          <cell r="D35">
            <v>62</v>
          </cell>
          <cell r="H35">
            <v>153</v>
          </cell>
          <cell r="I35">
            <v>2</v>
          </cell>
          <cell r="J35">
            <v>395</v>
          </cell>
          <cell r="N35">
            <v>149</v>
          </cell>
          <cell r="P35">
            <v>608</v>
          </cell>
          <cell r="T35">
            <v>129</v>
          </cell>
          <cell r="U35">
            <v>1</v>
          </cell>
          <cell r="V35">
            <v>517</v>
          </cell>
          <cell r="Z35">
            <v>82</v>
          </cell>
          <cell r="AB35">
            <v>523</v>
          </cell>
          <cell r="AF35">
            <v>109</v>
          </cell>
          <cell r="AH35">
            <v>568</v>
          </cell>
          <cell r="AL35">
            <v>89</v>
          </cell>
          <cell r="AM35">
            <v>2</v>
          </cell>
          <cell r="AN35">
            <v>524</v>
          </cell>
          <cell r="AR35">
            <v>195</v>
          </cell>
          <cell r="AT35">
            <v>806</v>
          </cell>
          <cell r="AX35">
            <v>449</v>
          </cell>
          <cell r="AZ35">
            <v>581</v>
          </cell>
          <cell r="BD35">
            <v>429</v>
          </cell>
          <cell r="BF35">
            <v>1129</v>
          </cell>
          <cell r="BJ35">
            <v>218</v>
          </cell>
          <cell r="BK35">
            <v>2</v>
          </cell>
          <cell r="BL35">
            <v>1000</v>
          </cell>
          <cell r="BP35">
            <v>258</v>
          </cell>
          <cell r="BR35">
            <v>1410</v>
          </cell>
          <cell r="BV35">
            <v>177</v>
          </cell>
          <cell r="BW35">
            <v>1</v>
          </cell>
          <cell r="BX35">
            <v>1096</v>
          </cell>
          <cell r="CB35">
            <v>285</v>
          </cell>
          <cell r="CD35">
            <v>2119</v>
          </cell>
          <cell r="CH35">
            <v>404</v>
          </cell>
          <cell r="CJ35">
            <v>1583</v>
          </cell>
          <cell r="CN35">
            <v>395</v>
          </cell>
          <cell r="CP35">
            <v>1466</v>
          </cell>
          <cell r="CT35">
            <v>391</v>
          </cell>
          <cell r="CU35">
            <v>1</v>
          </cell>
          <cell r="CV35">
            <v>1679</v>
          </cell>
          <cell r="CZ35">
            <v>275</v>
          </cell>
          <cell r="DA35">
            <v>3</v>
          </cell>
          <cell r="DB35">
            <v>1623</v>
          </cell>
          <cell r="DF35">
            <v>282</v>
          </cell>
          <cell r="DG35">
            <v>1</v>
          </cell>
          <cell r="DH35">
            <v>1926</v>
          </cell>
          <cell r="DL35">
            <v>170</v>
          </cell>
          <cell r="DN35">
            <v>1166</v>
          </cell>
          <cell r="DR35">
            <v>230</v>
          </cell>
          <cell r="DS35">
            <v>1</v>
          </cell>
          <cell r="DT35">
            <v>553</v>
          </cell>
          <cell r="DX35">
            <v>285</v>
          </cell>
          <cell r="DZ35">
            <v>2382</v>
          </cell>
          <cell r="ED35">
            <v>444</v>
          </cell>
          <cell r="EE35">
            <v>3</v>
          </cell>
          <cell r="EF35">
            <v>2047</v>
          </cell>
          <cell r="EG35">
            <v>1</v>
          </cell>
          <cell r="EI35">
            <v>2</v>
          </cell>
          <cell r="EJ35">
            <v>541</v>
          </cell>
          <cell r="EK35">
            <v>2</v>
          </cell>
          <cell r="EL35">
            <v>2116</v>
          </cell>
          <cell r="EO35">
            <v>3</v>
          </cell>
          <cell r="EP35">
            <v>766</v>
          </cell>
          <cell r="EQ35">
            <v>2</v>
          </cell>
          <cell r="ER35">
            <v>1695</v>
          </cell>
          <cell r="ES35">
            <v>4</v>
          </cell>
          <cell r="EU35">
            <v>4</v>
          </cell>
          <cell r="EV35">
            <v>913</v>
          </cell>
          <cell r="EX35">
            <v>1790</v>
          </cell>
          <cell r="EY35">
            <v>1</v>
          </cell>
          <cell r="FA35">
            <v>3</v>
          </cell>
          <cell r="FB35">
            <v>911</v>
          </cell>
          <cell r="FC35">
            <v>8</v>
          </cell>
          <cell r="FD35">
            <v>2169</v>
          </cell>
          <cell r="FG35">
            <v>7</v>
          </cell>
          <cell r="FH35">
            <v>1178</v>
          </cell>
          <cell r="FI35">
            <v>4</v>
          </cell>
          <cell r="FJ35">
            <v>2816</v>
          </cell>
          <cell r="FM35">
            <v>12</v>
          </cell>
          <cell r="FN35">
            <v>1168</v>
          </cell>
          <cell r="FO35">
            <v>3</v>
          </cell>
          <cell r="FP35">
            <v>1932</v>
          </cell>
          <cell r="FS35">
            <v>6</v>
          </cell>
          <cell r="FT35">
            <v>1162</v>
          </cell>
          <cell r="FU35">
            <v>3</v>
          </cell>
          <cell r="FV35">
            <v>2093</v>
          </cell>
          <cell r="FW35">
            <v>1</v>
          </cell>
          <cell r="FY35">
            <v>12</v>
          </cell>
          <cell r="FZ35">
            <v>783</v>
          </cell>
          <cell r="GB35">
            <v>2458</v>
          </cell>
          <cell r="GE35">
            <v>5</v>
          </cell>
          <cell r="GG35">
            <v>3246</v>
          </cell>
          <cell r="GH35">
            <v>55995</v>
          </cell>
        </row>
        <row r="36">
          <cell r="A36" t="str">
            <v>МЕТА-ИНВЕСТ</v>
          </cell>
          <cell r="D36">
            <v>1</v>
          </cell>
          <cell r="H36">
            <v>5</v>
          </cell>
          <cell r="J36">
            <v>17</v>
          </cell>
          <cell r="N36">
            <v>6</v>
          </cell>
          <cell r="P36">
            <v>13</v>
          </cell>
          <cell r="T36">
            <v>10</v>
          </cell>
          <cell r="V36">
            <v>15</v>
          </cell>
          <cell r="Z36">
            <v>18</v>
          </cell>
          <cell r="AB36">
            <v>97</v>
          </cell>
          <cell r="AF36">
            <v>3</v>
          </cell>
          <cell r="AH36">
            <v>49</v>
          </cell>
          <cell r="AL36">
            <v>3</v>
          </cell>
          <cell r="AN36">
            <v>46</v>
          </cell>
          <cell r="AR36">
            <v>25</v>
          </cell>
          <cell r="AS36">
            <v>1</v>
          </cell>
          <cell r="AT36">
            <v>67</v>
          </cell>
          <cell r="AX36">
            <v>8</v>
          </cell>
          <cell r="AY36">
            <v>1</v>
          </cell>
          <cell r="AZ36">
            <v>19</v>
          </cell>
          <cell r="BD36">
            <v>12</v>
          </cell>
          <cell r="BF36">
            <v>48</v>
          </cell>
          <cell r="BJ36">
            <v>14</v>
          </cell>
          <cell r="BL36">
            <v>45</v>
          </cell>
          <cell r="BO36">
            <v>1</v>
          </cell>
          <cell r="BP36">
            <v>7</v>
          </cell>
          <cell r="BR36">
            <v>44</v>
          </cell>
          <cell r="BV36">
            <v>8</v>
          </cell>
          <cell r="BX36">
            <v>71</v>
          </cell>
          <cell r="CB36">
            <v>3</v>
          </cell>
          <cell r="CD36">
            <v>34</v>
          </cell>
          <cell r="CH36">
            <v>7</v>
          </cell>
          <cell r="CJ36">
            <v>83</v>
          </cell>
          <cell r="CN36">
            <v>5</v>
          </cell>
          <cell r="CP36">
            <v>55</v>
          </cell>
          <cell r="CT36">
            <v>14</v>
          </cell>
          <cell r="CV36">
            <v>30</v>
          </cell>
          <cell r="CZ36">
            <v>4</v>
          </cell>
          <cell r="DB36">
            <v>39</v>
          </cell>
          <cell r="DF36">
            <v>10</v>
          </cell>
          <cell r="DH36">
            <v>62</v>
          </cell>
          <cell r="DL36">
            <v>8</v>
          </cell>
          <cell r="DN36">
            <v>59</v>
          </cell>
          <cell r="DR36">
            <v>9</v>
          </cell>
          <cell r="DT36">
            <v>202</v>
          </cell>
          <cell r="DX36">
            <v>17</v>
          </cell>
          <cell r="DZ36">
            <v>33</v>
          </cell>
          <cell r="ED36">
            <v>16</v>
          </cell>
          <cell r="EF36">
            <v>45</v>
          </cell>
          <cell r="EJ36">
            <v>20</v>
          </cell>
          <cell r="EK36">
            <v>2</v>
          </cell>
          <cell r="EL36">
            <v>59</v>
          </cell>
          <cell r="EO36">
            <v>2</v>
          </cell>
          <cell r="EP36">
            <v>13</v>
          </cell>
          <cell r="ER36">
            <v>113</v>
          </cell>
          <cell r="ES36">
            <v>1</v>
          </cell>
          <cell r="EV36">
            <v>21</v>
          </cell>
          <cell r="EX36">
            <v>49</v>
          </cell>
          <cell r="FA36">
            <v>2</v>
          </cell>
          <cell r="FB36">
            <v>21</v>
          </cell>
          <cell r="FD36">
            <v>37</v>
          </cell>
          <cell r="FG36">
            <v>1</v>
          </cell>
          <cell r="FH36">
            <v>21</v>
          </cell>
          <cell r="FJ36">
            <v>64</v>
          </cell>
          <cell r="FM36">
            <v>1</v>
          </cell>
          <cell r="FN36">
            <v>19</v>
          </cell>
          <cell r="FP36">
            <v>35</v>
          </cell>
          <cell r="FT36">
            <v>12</v>
          </cell>
          <cell r="FV36">
            <v>116</v>
          </cell>
          <cell r="FZ36">
            <v>6</v>
          </cell>
          <cell r="GA36">
            <v>1</v>
          </cell>
          <cell r="GB36">
            <v>70</v>
          </cell>
          <cell r="GG36">
            <v>77</v>
          </cell>
          <cell r="GH36">
            <v>2075</v>
          </cell>
        </row>
        <row r="37">
          <cell r="A37" t="str">
            <v>Объединенная Торговая Площадка</v>
          </cell>
          <cell r="D37">
            <v>2</v>
          </cell>
          <cell r="H37">
            <v>2</v>
          </cell>
          <cell r="J37">
            <v>4</v>
          </cell>
          <cell r="N37">
            <v>10</v>
          </cell>
          <cell r="P37">
            <v>96</v>
          </cell>
          <cell r="T37">
            <v>4</v>
          </cell>
          <cell r="V37">
            <v>233</v>
          </cell>
          <cell r="Z37">
            <v>3</v>
          </cell>
          <cell r="AB37">
            <v>6</v>
          </cell>
          <cell r="AF37">
            <v>9</v>
          </cell>
          <cell r="AH37">
            <v>142</v>
          </cell>
          <cell r="AL37">
            <v>13</v>
          </cell>
          <cell r="AN37">
            <v>48</v>
          </cell>
          <cell r="AR37">
            <v>14</v>
          </cell>
          <cell r="AT37">
            <v>125</v>
          </cell>
          <cell r="AX37">
            <v>45</v>
          </cell>
          <cell r="AZ37">
            <v>150</v>
          </cell>
          <cell r="BD37">
            <v>24</v>
          </cell>
          <cell r="BF37">
            <v>326</v>
          </cell>
          <cell r="BJ37">
            <v>13</v>
          </cell>
          <cell r="BL37">
            <v>180</v>
          </cell>
          <cell r="BP37">
            <v>22</v>
          </cell>
          <cell r="BR37">
            <v>219</v>
          </cell>
          <cell r="BV37">
            <v>6</v>
          </cell>
          <cell r="BX37">
            <v>290</v>
          </cell>
          <cell r="CB37">
            <v>12</v>
          </cell>
          <cell r="CD37">
            <v>275</v>
          </cell>
          <cell r="CH37">
            <v>40</v>
          </cell>
          <cell r="CJ37">
            <v>222</v>
          </cell>
          <cell r="CN37">
            <v>15</v>
          </cell>
          <cell r="CP37">
            <v>772</v>
          </cell>
          <cell r="CS37">
            <v>4</v>
          </cell>
          <cell r="CT37">
            <v>11</v>
          </cell>
          <cell r="CV37">
            <v>88</v>
          </cell>
          <cell r="CZ37">
            <v>11</v>
          </cell>
          <cell r="DB37">
            <v>106</v>
          </cell>
          <cell r="DF37">
            <v>11</v>
          </cell>
          <cell r="DH37">
            <v>124</v>
          </cell>
          <cell r="DL37">
            <v>12</v>
          </cell>
          <cell r="DN37">
            <v>106</v>
          </cell>
          <cell r="DR37">
            <v>11</v>
          </cell>
          <cell r="DT37">
            <v>93</v>
          </cell>
          <cell r="DX37">
            <v>1</v>
          </cell>
          <cell r="DZ37">
            <v>60</v>
          </cell>
          <cell r="ED37">
            <v>3</v>
          </cell>
          <cell r="EF37">
            <v>57</v>
          </cell>
          <cell r="EJ37">
            <v>17</v>
          </cell>
          <cell r="EL37">
            <v>83</v>
          </cell>
          <cell r="EP37">
            <v>39</v>
          </cell>
          <cell r="ER37">
            <v>68</v>
          </cell>
          <cell r="EV37">
            <v>16</v>
          </cell>
          <cell r="EX37">
            <v>120</v>
          </cell>
          <cell r="FA37">
            <v>2</v>
          </cell>
          <cell r="FB37">
            <v>14</v>
          </cell>
          <cell r="FD37">
            <v>292</v>
          </cell>
          <cell r="FH37">
            <v>7</v>
          </cell>
          <cell r="FJ37">
            <v>429</v>
          </cell>
          <cell r="FN37">
            <v>40</v>
          </cell>
          <cell r="FP37">
            <v>244</v>
          </cell>
          <cell r="FT37">
            <v>60</v>
          </cell>
          <cell r="FV37">
            <v>93</v>
          </cell>
          <cell r="FZ37">
            <v>31</v>
          </cell>
          <cell r="GB37">
            <v>159</v>
          </cell>
          <cell r="GG37">
            <v>190</v>
          </cell>
          <cell r="GH37">
            <v>5734</v>
          </cell>
        </row>
        <row r="38">
          <cell r="A38" t="str">
            <v>ООО «Специализированная организация по проведению торгов – Южная Электронная Торговая Площадка»</v>
          </cell>
          <cell r="D38">
            <v>4</v>
          </cell>
          <cell r="H38">
            <v>303</v>
          </cell>
          <cell r="J38">
            <v>13</v>
          </cell>
          <cell r="N38">
            <v>2274</v>
          </cell>
          <cell r="P38">
            <v>14</v>
          </cell>
          <cell r="S38">
            <v>2</v>
          </cell>
          <cell r="T38">
            <v>1675</v>
          </cell>
          <cell r="V38">
            <v>4</v>
          </cell>
          <cell r="Z38">
            <v>43</v>
          </cell>
          <cell r="AB38">
            <v>4</v>
          </cell>
          <cell r="AF38">
            <v>1</v>
          </cell>
          <cell r="AH38">
            <v>2</v>
          </cell>
          <cell r="AL38">
            <v>3</v>
          </cell>
          <cell r="AN38">
            <v>3</v>
          </cell>
          <cell r="AR38">
            <v>3</v>
          </cell>
          <cell r="AT38">
            <v>7</v>
          </cell>
          <cell r="AW38">
            <v>1</v>
          </cell>
          <cell r="AZ38">
            <v>33</v>
          </cell>
          <cell r="BF38">
            <v>131</v>
          </cell>
          <cell r="BJ38">
            <v>1</v>
          </cell>
          <cell r="BL38">
            <v>18</v>
          </cell>
          <cell r="BP38">
            <v>6</v>
          </cell>
          <cell r="BR38">
            <v>20</v>
          </cell>
          <cell r="BV38">
            <v>5</v>
          </cell>
          <cell r="BX38">
            <v>402</v>
          </cell>
          <cell r="CB38">
            <v>12</v>
          </cell>
          <cell r="CD38">
            <v>103</v>
          </cell>
          <cell r="CJ38">
            <v>70</v>
          </cell>
          <cell r="CN38">
            <v>2</v>
          </cell>
          <cell r="CP38">
            <v>52</v>
          </cell>
          <cell r="CV38">
            <v>82</v>
          </cell>
          <cell r="CZ38">
            <v>7</v>
          </cell>
          <cell r="DB38">
            <v>11</v>
          </cell>
          <cell r="DF38">
            <v>7</v>
          </cell>
          <cell r="DH38">
            <v>5</v>
          </cell>
          <cell r="DN38">
            <v>18</v>
          </cell>
          <cell r="DR38">
            <v>2</v>
          </cell>
          <cell r="DT38">
            <v>4</v>
          </cell>
          <cell r="DX38">
            <v>4</v>
          </cell>
          <cell r="DZ38">
            <v>15</v>
          </cell>
          <cell r="ED38">
            <v>4</v>
          </cell>
          <cell r="EF38">
            <v>13</v>
          </cell>
          <cell r="EJ38">
            <v>20</v>
          </cell>
          <cell r="EL38">
            <v>21</v>
          </cell>
          <cell r="EM38">
            <v>1</v>
          </cell>
          <cell r="EO38">
            <v>1</v>
          </cell>
          <cell r="EP38">
            <v>4</v>
          </cell>
          <cell r="ER38">
            <v>116</v>
          </cell>
          <cell r="EV38">
            <v>3</v>
          </cell>
          <cell r="EX38">
            <v>12</v>
          </cell>
          <cell r="FB38">
            <v>3</v>
          </cell>
          <cell r="FD38">
            <v>35</v>
          </cell>
          <cell r="FH38">
            <v>1</v>
          </cell>
          <cell r="FJ38">
            <v>6</v>
          </cell>
          <cell r="FN38">
            <v>5</v>
          </cell>
          <cell r="FP38">
            <v>26</v>
          </cell>
          <cell r="FT38">
            <v>2</v>
          </cell>
          <cell r="FV38">
            <v>46</v>
          </cell>
          <cell r="FZ38">
            <v>1</v>
          </cell>
          <cell r="GB38">
            <v>24</v>
          </cell>
          <cell r="GG38">
            <v>25</v>
          </cell>
          <cell r="GH38">
            <v>5710</v>
          </cell>
        </row>
        <row r="39">
          <cell r="A39" t="str">
            <v>Российский аукционный дом</v>
          </cell>
          <cell r="B39">
            <v>3</v>
          </cell>
          <cell r="D39">
            <v>65</v>
          </cell>
          <cell r="H39">
            <v>143</v>
          </cell>
          <cell r="J39">
            <v>483</v>
          </cell>
          <cell r="N39">
            <v>160</v>
          </cell>
          <cell r="P39">
            <v>484</v>
          </cell>
          <cell r="T39">
            <v>140</v>
          </cell>
          <cell r="U39">
            <v>2</v>
          </cell>
          <cell r="V39">
            <v>591</v>
          </cell>
          <cell r="Z39">
            <v>112</v>
          </cell>
          <cell r="AA39">
            <v>1</v>
          </cell>
          <cell r="AB39">
            <v>587</v>
          </cell>
          <cell r="AF39">
            <v>219</v>
          </cell>
          <cell r="AH39">
            <v>724</v>
          </cell>
          <cell r="AL39">
            <v>36</v>
          </cell>
          <cell r="AN39">
            <v>785</v>
          </cell>
          <cell r="AR39">
            <v>3</v>
          </cell>
          <cell r="AT39">
            <v>976</v>
          </cell>
          <cell r="AX39">
            <v>1</v>
          </cell>
          <cell r="AZ39">
            <v>1255</v>
          </cell>
          <cell r="BF39">
            <v>676</v>
          </cell>
          <cell r="BJ39">
            <v>9</v>
          </cell>
          <cell r="BL39">
            <v>890</v>
          </cell>
          <cell r="BP39">
            <v>104</v>
          </cell>
          <cell r="BR39">
            <v>728</v>
          </cell>
          <cell r="BV39">
            <v>101</v>
          </cell>
          <cell r="BX39">
            <v>1098</v>
          </cell>
          <cell r="CB39">
            <v>183</v>
          </cell>
          <cell r="CD39">
            <v>1100</v>
          </cell>
          <cell r="CH39">
            <v>192</v>
          </cell>
          <cell r="CJ39">
            <v>1166</v>
          </cell>
          <cell r="CN39">
            <v>115</v>
          </cell>
          <cell r="CO39">
            <v>1</v>
          </cell>
          <cell r="CP39">
            <v>768</v>
          </cell>
          <cell r="CT39">
            <v>275</v>
          </cell>
          <cell r="CV39">
            <v>989</v>
          </cell>
          <cell r="CZ39">
            <v>169</v>
          </cell>
          <cell r="DB39">
            <v>1560</v>
          </cell>
          <cell r="DF39">
            <v>233</v>
          </cell>
          <cell r="DG39">
            <v>1</v>
          </cell>
          <cell r="DH39">
            <v>1433</v>
          </cell>
          <cell r="DL39">
            <v>256</v>
          </cell>
          <cell r="DN39">
            <v>1633</v>
          </cell>
          <cell r="DR39">
            <v>248</v>
          </cell>
          <cell r="DT39">
            <v>2515</v>
          </cell>
          <cell r="DX39">
            <v>210</v>
          </cell>
          <cell r="DY39">
            <v>4</v>
          </cell>
          <cell r="DZ39">
            <v>1192</v>
          </cell>
          <cell r="EC39">
            <v>2</v>
          </cell>
          <cell r="ED39">
            <v>341</v>
          </cell>
          <cell r="EE39">
            <v>3</v>
          </cell>
          <cell r="EF39">
            <v>3374</v>
          </cell>
          <cell r="EI39">
            <v>7</v>
          </cell>
          <cell r="EJ39">
            <v>291</v>
          </cell>
          <cell r="EK39">
            <v>8</v>
          </cell>
          <cell r="EL39">
            <v>2379</v>
          </cell>
          <cell r="EO39">
            <v>1</v>
          </cell>
          <cell r="EP39">
            <v>369</v>
          </cell>
          <cell r="EQ39">
            <v>1</v>
          </cell>
          <cell r="ER39">
            <v>1920</v>
          </cell>
          <cell r="EU39">
            <v>1</v>
          </cell>
          <cell r="EV39">
            <v>283</v>
          </cell>
          <cell r="EW39">
            <v>2</v>
          </cell>
          <cell r="EX39">
            <v>2219</v>
          </cell>
          <cell r="FA39">
            <v>4</v>
          </cell>
          <cell r="FB39">
            <v>306</v>
          </cell>
          <cell r="FD39">
            <v>1487</v>
          </cell>
          <cell r="FG39">
            <v>2</v>
          </cell>
          <cell r="FH39">
            <v>481</v>
          </cell>
          <cell r="FI39">
            <v>2</v>
          </cell>
          <cell r="FJ39">
            <v>1844</v>
          </cell>
          <cell r="FM39">
            <v>5</v>
          </cell>
          <cell r="FN39">
            <v>550</v>
          </cell>
          <cell r="FO39">
            <v>2</v>
          </cell>
          <cell r="FP39">
            <v>1725</v>
          </cell>
          <cell r="FS39">
            <v>2</v>
          </cell>
          <cell r="FT39">
            <v>528</v>
          </cell>
          <cell r="FU39">
            <v>1</v>
          </cell>
          <cell r="FV39">
            <v>1061</v>
          </cell>
          <cell r="FY39">
            <v>4</v>
          </cell>
          <cell r="FZ39">
            <v>351</v>
          </cell>
          <cell r="GA39">
            <v>4</v>
          </cell>
          <cell r="GB39">
            <v>1064</v>
          </cell>
          <cell r="GE39">
            <v>2</v>
          </cell>
          <cell r="GG39">
            <v>1421</v>
          </cell>
          <cell r="GH39">
            <v>45245</v>
          </cell>
        </row>
        <row r="40">
          <cell r="A40" t="str">
            <v>Систематорг</v>
          </cell>
          <cell r="DR40">
            <v>2</v>
          </cell>
          <cell r="DT40">
            <v>4</v>
          </cell>
          <cell r="DZ40">
            <v>4</v>
          </cell>
          <cell r="ED40">
            <v>1</v>
          </cell>
          <cell r="EF40">
            <v>1</v>
          </cell>
          <cell r="EL40">
            <v>2</v>
          </cell>
          <cell r="EP40">
            <v>2</v>
          </cell>
          <cell r="ER40">
            <v>2</v>
          </cell>
          <cell r="EV40">
            <v>21</v>
          </cell>
          <cell r="EX40">
            <v>15</v>
          </cell>
          <cell r="FB40">
            <v>22</v>
          </cell>
          <cell r="FD40">
            <v>65</v>
          </cell>
          <cell r="FH40">
            <v>49</v>
          </cell>
          <cell r="FJ40">
            <v>93</v>
          </cell>
          <cell r="FN40">
            <v>49</v>
          </cell>
          <cell r="FP40">
            <v>129</v>
          </cell>
          <cell r="FT40">
            <v>46</v>
          </cell>
          <cell r="FV40">
            <v>90</v>
          </cell>
          <cell r="FZ40">
            <v>32</v>
          </cell>
          <cell r="GB40">
            <v>199</v>
          </cell>
          <cell r="GE40">
            <v>1</v>
          </cell>
          <cell r="GG40">
            <v>232</v>
          </cell>
          <cell r="GH40">
            <v>829</v>
          </cell>
        </row>
        <row r="41">
          <cell r="A41" t="str">
            <v>ТендерСтандарт</v>
          </cell>
          <cell r="B41">
            <v>1</v>
          </cell>
          <cell r="D41">
            <v>1</v>
          </cell>
          <cell r="H41">
            <v>27</v>
          </cell>
          <cell r="J41">
            <v>13</v>
          </cell>
          <cell r="N41">
            <v>1</v>
          </cell>
          <cell r="P41">
            <v>4</v>
          </cell>
          <cell r="AL41">
            <v>1</v>
          </cell>
          <cell r="AN41">
            <v>9</v>
          </cell>
          <cell r="AZ41">
            <v>20</v>
          </cell>
          <cell r="BF41">
            <v>16</v>
          </cell>
          <cell r="BJ41">
            <v>1</v>
          </cell>
          <cell r="BL41">
            <v>15</v>
          </cell>
          <cell r="BR41">
            <v>8</v>
          </cell>
          <cell r="BX41">
            <v>18</v>
          </cell>
          <cell r="CD41">
            <v>114</v>
          </cell>
          <cell r="CJ41">
            <v>4</v>
          </cell>
          <cell r="CP41">
            <v>45</v>
          </cell>
          <cell r="CV41">
            <v>3</v>
          </cell>
          <cell r="CZ41">
            <v>2</v>
          </cell>
          <cell r="DB41">
            <v>33</v>
          </cell>
          <cell r="DH41">
            <v>41</v>
          </cell>
          <cell r="DL41">
            <v>1</v>
          </cell>
          <cell r="DN41">
            <v>9</v>
          </cell>
          <cell r="DT41">
            <v>24</v>
          </cell>
          <cell r="DZ41">
            <v>7</v>
          </cell>
          <cell r="ED41">
            <v>3</v>
          </cell>
          <cell r="EF41">
            <v>12</v>
          </cell>
          <cell r="EJ41">
            <v>4</v>
          </cell>
          <cell r="EL41">
            <v>36</v>
          </cell>
          <cell r="EP41">
            <v>21</v>
          </cell>
          <cell r="ER41">
            <v>33</v>
          </cell>
          <cell r="EV41">
            <v>2</v>
          </cell>
          <cell r="EX41">
            <v>16</v>
          </cell>
          <cell r="FB41">
            <v>13</v>
          </cell>
          <cell r="FD41">
            <v>29</v>
          </cell>
          <cell r="FH41">
            <v>7</v>
          </cell>
          <cell r="FJ41">
            <v>44</v>
          </cell>
          <cell r="FN41">
            <v>14</v>
          </cell>
          <cell r="FP41">
            <v>46</v>
          </cell>
          <cell r="FT41">
            <v>18</v>
          </cell>
          <cell r="FV41">
            <v>40</v>
          </cell>
          <cell r="FZ41">
            <v>24</v>
          </cell>
          <cell r="GB41">
            <v>69</v>
          </cell>
          <cell r="GG41">
            <v>93</v>
          </cell>
          <cell r="GH41">
            <v>849</v>
          </cell>
        </row>
        <row r="42">
          <cell r="A42" t="str">
            <v>ТП "Фабрикант"</v>
          </cell>
          <cell r="B42">
            <v>57</v>
          </cell>
          <cell r="D42">
            <v>226</v>
          </cell>
          <cell r="H42">
            <v>602</v>
          </cell>
          <cell r="I42">
            <v>2</v>
          </cell>
          <cell r="J42">
            <v>751</v>
          </cell>
          <cell r="K42">
            <v>1</v>
          </cell>
          <cell r="N42">
            <v>469</v>
          </cell>
          <cell r="O42">
            <v>5</v>
          </cell>
          <cell r="P42">
            <v>995</v>
          </cell>
          <cell r="T42">
            <v>414</v>
          </cell>
          <cell r="U42">
            <v>4</v>
          </cell>
          <cell r="V42">
            <v>696</v>
          </cell>
          <cell r="Z42">
            <v>318</v>
          </cell>
          <cell r="AA42">
            <v>3</v>
          </cell>
          <cell r="AB42">
            <v>458</v>
          </cell>
          <cell r="AF42">
            <v>309</v>
          </cell>
          <cell r="AG42">
            <v>1</v>
          </cell>
          <cell r="AH42">
            <v>464</v>
          </cell>
          <cell r="AL42">
            <v>545</v>
          </cell>
          <cell r="AM42">
            <v>1</v>
          </cell>
          <cell r="AN42">
            <v>264</v>
          </cell>
          <cell r="AR42">
            <v>622</v>
          </cell>
          <cell r="AT42">
            <v>46</v>
          </cell>
          <cell r="AX42">
            <v>394</v>
          </cell>
          <cell r="AY42">
            <v>1</v>
          </cell>
          <cell r="AZ42">
            <v>7</v>
          </cell>
          <cell r="BD42">
            <v>415</v>
          </cell>
          <cell r="BE42">
            <v>3</v>
          </cell>
          <cell r="BF42">
            <v>6</v>
          </cell>
          <cell r="BJ42">
            <v>332</v>
          </cell>
          <cell r="BL42">
            <v>7</v>
          </cell>
          <cell r="BP42">
            <v>204</v>
          </cell>
          <cell r="BR42">
            <v>7</v>
          </cell>
          <cell r="BV42">
            <v>285</v>
          </cell>
          <cell r="CB42">
            <v>446</v>
          </cell>
          <cell r="CD42">
            <v>1</v>
          </cell>
          <cell r="CH42">
            <v>517</v>
          </cell>
          <cell r="CJ42">
            <v>2</v>
          </cell>
          <cell r="CN42">
            <v>614</v>
          </cell>
          <cell r="CO42">
            <v>2</v>
          </cell>
          <cell r="CP42">
            <v>4</v>
          </cell>
          <cell r="CT42">
            <v>367</v>
          </cell>
          <cell r="CU42">
            <v>1</v>
          </cell>
          <cell r="CV42">
            <v>3</v>
          </cell>
          <cell r="CZ42">
            <v>403</v>
          </cell>
          <cell r="DB42">
            <v>1</v>
          </cell>
          <cell r="DF42">
            <v>417</v>
          </cell>
          <cell r="DG42">
            <v>1</v>
          </cell>
          <cell r="DL42">
            <v>359</v>
          </cell>
          <cell r="DM42">
            <v>2</v>
          </cell>
          <cell r="DN42">
            <v>1</v>
          </cell>
          <cell r="DR42">
            <v>246</v>
          </cell>
          <cell r="DS42">
            <v>1</v>
          </cell>
          <cell r="DT42">
            <v>1</v>
          </cell>
          <cell r="DU42">
            <v>12</v>
          </cell>
          <cell r="DX42">
            <v>195</v>
          </cell>
          <cell r="DY42">
            <v>3</v>
          </cell>
          <cell r="DZ42">
            <v>787</v>
          </cell>
          <cell r="ED42">
            <v>242</v>
          </cell>
          <cell r="EF42">
            <v>854</v>
          </cell>
          <cell r="EJ42">
            <v>253</v>
          </cell>
          <cell r="EK42">
            <v>1</v>
          </cell>
          <cell r="EL42">
            <v>763</v>
          </cell>
          <cell r="EP42">
            <v>215</v>
          </cell>
          <cell r="ER42">
            <v>610</v>
          </cell>
          <cell r="EV42">
            <v>262</v>
          </cell>
          <cell r="EX42">
            <v>548</v>
          </cell>
          <cell r="FB42">
            <v>257</v>
          </cell>
          <cell r="FD42">
            <v>579</v>
          </cell>
          <cell r="FE42">
            <v>1</v>
          </cell>
          <cell r="FH42">
            <v>193</v>
          </cell>
          <cell r="FJ42">
            <v>612</v>
          </cell>
          <cell r="FN42">
            <v>253</v>
          </cell>
          <cell r="FP42">
            <v>415</v>
          </cell>
          <cell r="FS42">
            <v>2</v>
          </cell>
          <cell r="FT42">
            <v>186</v>
          </cell>
          <cell r="FV42">
            <v>405</v>
          </cell>
          <cell r="FY42">
            <v>3</v>
          </cell>
          <cell r="FZ42">
            <v>151</v>
          </cell>
          <cell r="GB42">
            <v>414</v>
          </cell>
          <cell r="GE42">
            <v>12</v>
          </cell>
          <cell r="GG42">
            <v>577</v>
          </cell>
          <cell r="GH42">
            <v>20531</v>
          </cell>
        </row>
        <row r="43">
          <cell r="A43" t="str">
            <v>Уральская электронная торговая площадка</v>
          </cell>
          <cell r="D43">
            <v>3</v>
          </cell>
          <cell r="H43">
            <v>4</v>
          </cell>
          <cell r="J43">
            <v>45</v>
          </cell>
          <cell r="N43">
            <v>2</v>
          </cell>
          <cell r="P43">
            <v>35</v>
          </cell>
          <cell r="T43">
            <v>8</v>
          </cell>
          <cell r="V43">
            <v>62</v>
          </cell>
          <cell r="Z43">
            <v>6</v>
          </cell>
          <cell r="AB43">
            <v>28</v>
          </cell>
          <cell r="AF43">
            <v>8</v>
          </cell>
          <cell r="AH43">
            <v>51</v>
          </cell>
          <cell r="AL43">
            <v>12</v>
          </cell>
          <cell r="AN43">
            <v>103</v>
          </cell>
          <cell r="AR43">
            <v>5</v>
          </cell>
          <cell r="AT43">
            <v>57</v>
          </cell>
          <cell r="AX43">
            <v>15</v>
          </cell>
          <cell r="AZ43">
            <v>61</v>
          </cell>
          <cell r="BD43">
            <v>8</v>
          </cell>
          <cell r="BF43">
            <v>25</v>
          </cell>
          <cell r="BJ43">
            <v>17</v>
          </cell>
          <cell r="BL43">
            <v>54</v>
          </cell>
          <cell r="BP43">
            <v>12</v>
          </cell>
          <cell r="BR43">
            <v>93</v>
          </cell>
          <cell r="BV43">
            <v>8</v>
          </cell>
          <cell r="BX43">
            <v>141</v>
          </cell>
          <cell r="CB43">
            <v>48</v>
          </cell>
          <cell r="CC43">
            <v>1</v>
          </cell>
          <cell r="CD43">
            <v>81</v>
          </cell>
          <cell r="CH43">
            <v>29</v>
          </cell>
          <cell r="CJ43">
            <v>166</v>
          </cell>
          <cell r="CN43">
            <v>55</v>
          </cell>
          <cell r="CP43">
            <v>201</v>
          </cell>
          <cell r="CT43">
            <v>24</v>
          </cell>
          <cell r="CV43">
            <v>284</v>
          </cell>
          <cell r="CZ43">
            <v>30</v>
          </cell>
          <cell r="DB43">
            <v>115</v>
          </cell>
          <cell r="DF43">
            <v>25</v>
          </cell>
          <cell r="DG43">
            <v>1</v>
          </cell>
          <cell r="DH43">
            <v>173</v>
          </cell>
          <cell r="DL43">
            <v>29</v>
          </cell>
          <cell r="DN43">
            <v>157</v>
          </cell>
          <cell r="DR43">
            <v>31</v>
          </cell>
          <cell r="DT43">
            <v>170</v>
          </cell>
          <cell r="DX43">
            <v>23</v>
          </cell>
          <cell r="DZ43">
            <v>181</v>
          </cell>
          <cell r="ED43">
            <v>28</v>
          </cell>
          <cell r="EF43">
            <v>140</v>
          </cell>
          <cell r="EJ43">
            <v>62</v>
          </cell>
          <cell r="EL43">
            <v>184</v>
          </cell>
          <cell r="EP43">
            <v>35</v>
          </cell>
          <cell r="ER43">
            <v>148</v>
          </cell>
          <cell r="EV43">
            <v>40</v>
          </cell>
          <cell r="EW43">
            <v>3</v>
          </cell>
          <cell r="EX43">
            <v>402</v>
          </cell>
          <cell r="FB43">
            <v>35</v>
          </cell>
          <cell r="FC43">
            <v>1</v>
          </cell>
          <cell r="FD43">
            <v>166</v>
          </cell>
          <cell r="FH43">
            <v>52</v>
          </cell>
          <cell r="FJ43">
            <v>149</v>
          </cell>
          <cell r="FN43">
            <v>72</v>
          </cell>
          <cell r="FP43">
            <v>118</v>
          </cell>
          <cell r="FT43">
            <v>34</v>
          </cell>
          <cell r="FU43">
            <v>2</v>
          </cell>
          <cell r="FV43">
            <v>92</v>
          </cell>
          <cell r="FZ43">
            <v>41</v>
          </cell>
          <cell r="GA43">
            <v>1</v>
          </cell>
          <cell r="GB43">
            <v>87</v>
          </cell>
          <cell r="GG43">
            <v>129</v>
          </cell>
          <cell r="GH43">
            <v>4579</v>
          </cell>
        </row>
        <row r="44">
          <cell r="A44" t="str">
            <v>Центр дистанционных торгов</v>
          </cell>
          <cell r="B44">
            <v>1</v>
          </cell>
          <cell r="D44">
            <v>11</v>
          </cell>
          <cell r="H44">
            <v>9</v>
          </cell>
          <cell r="J44">
            <v>58</v>
          </cell>
          <cell r="N44">
            <v>26</v>
          </cell>
          <cell r="O44">
            <v>1</v>
          </cell>
          <cell r="P44">
            <v>32</v>
          </cell>
          <cell r="T44">
            <v>17</v>
          </cell>
          <cell r="U44">
            <v>2</v>
          </cell>
          <cell r="V44">
            <v>102</v>
          </cell>
          <cell r="Z44">
            <v>8</v>
          </cell>
          <cell r="AB44">
            <v>63</v>
          </cell>
          <cell r="AF44">
            <v>12</v>
          </cell>
          <cell r="AG44">
            <v>1</v>
          </cell>
          <cell r="AH44">
            <v>27</v>
          </cell>
          <cell r="AL44">
            <v>19</v>
          </cell>
          <cell r="AN44">
            <v>101</v>
          </cell>
          <cell r="AR44">
            <v>38</v>
          </cell>
          <cell r="AT44">
            <v>157</v>
          </cell>
          <cell r="AX44">
            <v>47</v>
          </cell>
          <cell r="AZ44">
            <v>192</v>
          </cell>
          <cell r="BD44">
            <v>99</v>
          </cell>
          <cell r="BF44">
            <v>225</v>
          </cell>
          <cell r="BJ44">
            <v>51</v>
          </cell>
          <cell r="BL44">
            <v>252</v>
          </cell>
          <cell r="BP44">
            <v>56</v>
          </cell>
          <cell r="BR44">
            <v>612</v>
          </cell>
          <cell r="BV44">
            <v>68</v>
          </cell>
          <cell r="BX44">
            <v>557</v>
          </cell>
          <cell r="CA44">
            <v>1</v>
          </cell>
          <cell r="CB44">
            <v>68</v>
          </cell>
          <cell r="CD44">
            <v>407</v>
          </cell>
          <cell r="CG44">
            <v>1</v>
          </cell>
          <cell r="CH44">
            <v>78</v>
          </cell>
          <cell r="CI44">
            <v>1</v>
          </cell>
          <cell r="CJ44">
            <v>452</v>
          </cell>
          <cell r="CN44">
            <v>211</v>
          </cell>
          <cell r="CP44">
            <v>932</v>
          </cell>
          <cell r="CR44">
            <v>1</v>
          </cell>
          <cell r="CT44">
            <v>114</v>
          </cell>
          <cell r="CV44">
            <v>718</v>
          </cell>
          <cell r="CZ44">
            <v>226</v>
          </cell>
          <cell r="DB44">
            <v>833</v>
          </cell>
          <cell r="DE44">
            <v>6</v>
          </cell>
          <cell r="DF44">
            <v>138</v>
          </cell>
          <cell r="DH44">
            <v>762</v>
          </cell>
          <cell r="DK44">
            <v>7</v>
          </cell>
          <cell r="DL44">
            <v>175</v>
          </cell>
          <cell r="DM44">
            <v>1</v>
          </cell>
          <cell r="DN44">
            <v>948</v>
          </cell>
          <cell r="DQ44">
            <v>23</v>
          </cell>
          <cell r="DR44">
            <v>173</v>
          </cell>
          <cell r="DT44">
            <v>907</v>
          </cell>
          <cell r="DW44">
            <v>6</v>
          </cell>
          <cell r="DX44">
            <v>125</v>
          </cell>
          <cell r="DZ44">
            <v>1005</v>
          </cell>
          <cell r="EC44">
            <v>16</v>
          </cell>
          <cell r="ED44">
            <v>197</v>
          </cell>
          <cell r="EF44">
            <v>867</v>
          </cell>
          <cell r="EG44">
            <v>1</v>
          </cell>
          <cell r="EI44">
            <v>10</v>
          </cell>
          <cell r="EJ44">
            <v>349</v>
          </cell>
          <cell r="EL44">
            <v>1229</v>
          </cell>
          <cell r="EO44">
            <v>14</v>
          </cell>
          <cell r="EP44">
            <v>346</v>
          </cell>
          <cell r="ER44">
            <v>1098</v>
          </cell>
          <cell r="EU44">
            <v>20</v>
          </cell>
          <cell r="EV44">
            <v>445</v>
          </cell>
          <cell r="EX44">
            <v>1235</v>
          </cell>
          <cell r="FA44">
            <v>11</v>
          </cell>
          <cell r="FB44">
            <v>470</v>
          </cell>
          <cell r="FD44">
            <v>1264</v>
          </cell>
          <cell r="FG44">
            <v>12</v>
          </cell>
          <cell r="FH44">
            <v>631</v>
          </cell>
          <cell r="FI44">
            <v>1</v>
          </cell>
          <cell r="FJ44">
            <v>1669</v>
          </cell>
          <cell r="FK44">
            <v>2</v>
          </cell>
          <cell r="FM44">
            <v>13</v>
          </cell>
          <cell r="FN44">
            <v>715</v>
          </cell>
          <cell r="FP44">
            <v>1453</v>
          </cell>
          <cell r="FQ44">
            <v>2</v>
          </cell>
          <cell r="FS44">
            <v>17</v>
          </cell>
          <cell r="FT44">
            <v>668</v>
          </cell>
          <cell r="FU44">
            <v>1</v>
          </cell>
          <cell r="FV44">
            <v>1523</v>
          </cell>
          <cell r="FY44">
            <v>19</v>
          </cell>
          <cell r="FZ44">
            <v>541</v>
          </cell>
          <cell r="GB44">
            <v>1839</v>
          </cell>
          <cell r="GE44">
            <v>29</v>
          </cell>
          <cell r="GG44">
            <v>2409</v>
          </cell>
          <cell r="GH44">
            <v>27870</v>
          </cell>
        </row>
        <row r="45">
          <cell r="A45" t="str">
            <v>Электронная площадка "Аукционный тендерный центр"</v>
          </cell>
          <cell r="B45">
            <v>5</v>
          </cell>
          <cell r="D45">
            <v>3</v>
          </cell>
          <cell r="H45">
            <v>75</v>
          </cell>
          <cell r="J45">
            <v>82</v>
          </cell>
          <cell r="M45">
            <v>1</v>
          </cell>
          <cell r="N45">
            <v>36</v>
          </cell>
          <cell r="P45">
            <v>266</v>
          </cell>
          <cell r="S45">
            <v>1</v>
          </cell>
          <cell r="T45">
            <v>35</v>
          </cell>
          <cell r="V45">
            <v>137</v>
          </cell>
          <cell r="Z45">
            <v>17</v>
          </cell>
          <cell r="AB45">
            <v>306</v>
          </cell>
          <cell r="AF45">
            <v>18</v>
          </cell>
          <cell r="AG45">
            <v>1</v>
          </cell>
          <cell r="AH45">
            <v>273</v>
          </cell>
          <cell r="AI45">
            <v>9</v>
          </cell>
          <cell r="AL45">
            <v>30</v>
          </cell>
          <cell r="AN45">
            <v>276</v>
          </cell>
          <cell r="AR45">
            <v>36</v>
          </cell>
          <cell r="AT45">
            <v>118</v>
          </cell>
          <cell r="AW45">
            <v>9</v>
          </cell>
          <cell r="AX45">
            <v>40</v>
          </cell>
          <cell r="AZ45">
            <v>184</v>
          </cell>
          <cell r="BD45">
            <v>48</v>
          </cell>
          <cell r="BE45">
            <v>1</v>
          </cell>
          <cell r="BF45">
            <v>338</v>
          </cell>
          <cell r="BI45">
            <v>3</v>
          </cell>
          <cell r="BJ45">
            <v>38</v>
          </cell>
          <cell r="BL45">
            <v>436</v>
          </cell>
          <cell r="BO45">
            <v>4</v>
          </cell>
          <cell r="BP45">
            <v>98</v>
          </cell>
          <cell r="BR45">
            <v>168</v>
          </cell>
          <cell r="BU45">
            <v>5</v>
          </cell>
          <cell r="BV45">
            <v>33</v>
          </cell>
          <cell r="BX45">
            <v>192</v>
          </cell>
          <cell r="CA45">
            <v>3</v>
          </cell>
          <cell r="CB45">
            <v>46</v>
          </cell>
          <cell r="CD45">
            <v>259</v>
          </cell>
          <cell r="CH45">
            <v>28</v>
          </cell>
          <cell r="CJ45">
            <v>699</v>
          </cell>
          <cell r="CM45">
            <v>1</v>
          </cell>
          <cell r="CN45">
            <v>35</v>
          </cell>
          <cell r="CP45">
            <v>437</v>
          </cell>
          <cell r="CT45">
            <v>60</v>
          </cell>
          <cell r="CV45">
            <v>396</v>
          </cell>
          <cell r="CZ45">
            <v>8</v>
          </cell>
          <cell r="DB45">
            <v>70</v>
          </cell>
          <cell r="DF45">
            <v>8</v>
          </cell>
          <cell r="DH45">
            <v>58</v>
          </cell>
          <cell r="DL45">
            <v>12</v>
          </cell>
          <cell r="DN45">
            <v>34</v>
          </cell>
          <cell r="DR45">
            <v>17</v>
          </cell>
          <cell r="DT45">
            <v>62</v>
          </cell>
          <cell r="DX45">
            <v>20</v>
          </cell>
          <cell r="DZ45">
            <v>112</v>
          </cell>
          <cell r="ED45">
            <v>26</v>
          </cell>
          <cell r="EF45">
            <v>205</v>
          </cell>
          <cell r="EJ45">
            <v>58</v>
          </cell>
          <cell r="EK45">
            <v>1</v>
          </cell>
          <cell r="EL45">
            <v>154</v>
          </cell>
          <cell r="EP45">
            <v>33</v>
          </cell>
          <cell r="ER45">
            <v>144</v>
          </cell>
          <cell r="EU45">
            <v>2</v>
          </cell>
          <cell r="EV45">
            <v>54</v>
          </cell>
          <cell r="EX45">
            <v>186</v>
          </cell>
          <cell r="FB45">
            <v>81</v>
          </cell>
          <cell r="FC45">
            <v>3</v>
          </cell>
          <cell r="FD45">
            <v>92</v>
          </cell>
          <cell r="FH45">
            <v>46</v>
          </cell>
          <cell r="FJ45">
            <v>198</v>
          </cell>
          <cell r="FN45">
            <v>41</v>
          </cell>
          <cell r="FP45">
            <v>134</v>
          </cell>
          <cell r="FS45">
            <v>1</v>
          </cell>
          <cell r="FT45">
            <v>40</v>
          </cell>
          <cell r="FV45">
            <v>116</v>
          </cell>
          <cell r="FY45">
            <v>1</v>
          </cell>
          <cell r="FZ45">
            <v>24</v>
          </cell>
          <cell r="GB45">
            <v>70</v>
          </cell>
          <cell r="GG45">
            <v>94</v>
          </cell>
          <cell r="GH45">
            <v>7397</v>
          </cell>
        </row>
        <row r="46">
          <cell r="A46" t="str">
            <v>Электронная площадка "Система Электронных Торгов Имуществом" (СЭЛТИМ)</v>
          </cell>
          <cell r="B46">
            <v>1</v>
          </cell>
          <cell r="D46">
            <v>31</v>
          </cell>
          <cell r="H46">
            <v>8</v>
          </cell>
          <cell r="J46">
            <v>95</v>
          </cell>
          <cell r="N46">
            <v>93</v>
          </cell>
          <cell r="P46">
            <v>54</v>
          </cell>
          <cell r="T46">
            <v>3</v>
          </cell>
          <cell r="V46">
            <v>35</v>
          </cell>
          <cell r="Z46">
            <v>3</v>
          </cell>
          <cell r="AB46">
            <v>48</v>
          </cell>
          <cell r="AH46">
            <v>134</v>
          </cell>
          <cell r="AL46">
            <v>20</v>
          </cell>
          <cell r="AN46">
            <v>215</v>
          </cell>
          <cell r="AR46">
            <v>3</v>
          </cell>
          <cell r="AT46">
            <v>125</v>
          </cell>
          <cell r="AX46">
            <v>9</v>
          </cell>
          <cell r="AZ46">
            <v>39</v>
          </cell>
          <cell r="BD46">
            <v>10</v>
          </cell>
          <cell r="BF46">
            <v>300</v>
          </cell>
          <cell r="BJ46">
            <v>436</v>
          </cell>
          <cell r="BL46">
            <v>307</v>
          </cell>
          <cell r="BP46">
            <v>18</v>
          </cell>
          <cell r="BR46">
            <v>21</v>
          </cell>
          <cell r="BX46">
            <v>8</v>
          </cell>
          <cell r="CB46">
            <v>16</v>
          </cell>
          <cell r="CC46">
            <v>1</v>
          </cell>
          <cell r="CD46">
            <v>28</v>
          </cell>
          <cell r="CH46">
            <v>18</v>
          </cell>
          <cell r="CJ46">
            <v>66</v>
          </cell>
          <cell r="CN46">
            <v>12</v>
          </cell>
          <cell r="CP46">
            <v>32</v>
          </cell>
          <cell r="CT46">
            <v>9</v>
          </cell>
          <cell r="CV46">
            <v>18</v>
          </cell>
          <cell r="CZ46">
            <v>11</v>
          </cell>
          <cell r="DB46">
            <v>13</v>
          </cell>
          <cell r="DF46">
            <v>7</v>
          </cell>
          <cell r="DH46">
            <v>98</v>
          </cell>
          <cell r="DN46">
            <v>44</v>
          </cell>
          <cell r="DR46">
            <v>2</v>
          </cell>
          <cell r="DT46">
            <v>13</v>
          </cell>
          <cell r="DZ46">
            <v>35</v>
          </cell>
          <cell r="ED46">
            <v>1</v>
          </cell>
          <cell r="EF46">
            <v>24</v>
          </cell>
          <cell r="EJ46">
            <v>5</v>
          </cell>
          <cell r="EL46">
            <v>15</v>
          </cell>
          <cell r="EP46">
            <v>1</v>
          </cell>
          <cell r="ER46">
            <v>12</v>
          </cell>
          <cell r="EX46">
            <v>40</v>
          </cell>
          <cell r="FB46">
            <v>50</v>
          </cell>
          <cell r="FD46">
            <v>1304</v>
          </cell>
          <cell r="FH46">
            <v>4</v>
          </cell>
          <cell r="FJ46">
            <v>19</v>
          </cell>
          <cell r="FP46">
            <v>19</v>
          </cell>
          <cell r="FT46">
            <v>2</v>
          </cell>
          <cell r="FV46">
            <v>5</v>
          </cell>
          <cell r="GB46">
            <v>6</v>
          </cell>
          <cell r="GG46">
            <v>6</v>
          </cell>
          <cell r="GH46">
            <v>3946</v>
          </cell>
        </row>
        <row r="47">
          <cell r="A47" t="str">
            <v>Электронная площадка №1</v>
          </cell>
          <cell r="J47">
            <v>1</v>
          </cell>
          <cell r="P47">
            <v>1</v>
          </cell>
          <cell r="V47">
            <v>1</v>
          </cell>
          <cell r="AB47">
            <v>1</v>
          </cell>
          <cell r="AF47">
            <v>1</v>
          </cell>
          <cell r="AL47">
            <v>2</v>
          </cell>
          <cell r="AN47">
            <v>3</v>
          </cell>
          <cell r="AT47">
            <v>1</v>
          </cell>
          <cell r="AZ47">
            <v>1</v>
          </cell>
          <cell r="GG47">
            <v>0</v>
          </cell>
          <cell r="GH47">
            <v>12</v>
          </cell>
        </row>
        <row r="48">
          <cell r="A48" t="str">
            <v>Электронная площадка Центра реализации</v>
          </cell>
          <cell r="B48">
            <v>13</v>
          </cell>
          <cell r="D48">
            <v>55</v>
          </cell>
          <cell r="H48">
            <v>66</v>
          </cell>
          <cell r="I48">
            <v>1</v>
          </cell>
          <cell r="J48">
            <v>839</v>
          </cell>
          <cell r="N48">
            <v>24</v>
          </cell>
          <cell r="P48">
            <v>314</v>
          </cell>
          <cell r="T48">
            <v>66</v>
          </cell>
          <cell r="V48">
            <v>611</v>
          </cell>
          <cell r="Z48">
            <v>49</v>
          </cell>
          <cell r="AA48">
            <v>1</v>
          </cell>
          <cell r="AB48">
            <v>406</v>
          </cell>
          <cell r="AF48">
            <v>46</v>
          </cell>
          <cell r="AH48">
            <v>459</v>
          </cell>
          <cell r="AK48">
            <v>4</v>
          </cell>
          <cell r="AL48">
            <v>65</v>
          </cell>
          <cell r="AN48">
            <v>282</v>
          </cell>
          <cell r="AR48">
            <v>74</v>
          </cell>
          <cell r="AT48">
            <v>616</v>
          </cell>
          <cell r="AW48">
            <v>2</v>
          </cell>
          <cell r="AX48">
            <v>99</v>
          </cell>
          <cell r="AZ48">
            <v>820</v>
          </cell>
          <cell r="BC48">
            <v>1</v>
          </cell>
          <cell r="BD48">
            <v>50</v>
          </cell>
          <cell r="BF48">
            <v>463</v>
          </cell>
          <cell r="BJ48">
            <v>49</v>
          </cell>
          <cell r="BL48">
            <v>1019</v>
          </cell>
          <cell r="BO48">
            <v>2</v>
          </cell>
          <cell r="BP48">
            <v>44</v>
          </cell>
          <cell r="BR48">
            <v>888</v>
          </cell>
          <cell r="BV48">
            <v>53</v>
          </cell>
          <cell r="BW48">
            <v>1</v>
          </cell>
          <cell r="BX48">
            <v>678</v>
          </cell>
          <cell r="CA48">
            <v>10</v>
          </cell>
          <cell r="CB48">
            <v>53</v>
          </cell>
          <cell r="CC48">
            <v>5</v>
          </cell>
          <cell r="CD48">
            <v>688</v>
          </cell>
          <cell r="CH48">
            <v>41</v>
          </cell>
          <cell r="CI48">
            <v>1</v>
          </cell>
          <cell r="CJ48">
            <v>1181</v>
          </cell>
          <cell r="CK48">
            <v>1</v>
          </cell>
          <cell r="CM48">
            <v>1</v>
          </cell>
          <cell r="CN48">
            <v>47</v>
          </cell>
          <cell r="CP48">
            <v>1762</v>
          </cell>
          <cell r="CS48">
            <v>1</v>
          </cell>
          <cell r="CT48">
            <v>115</v>
          </cell>
          <cell r="CU48">
            <v>1</v>
          </cell>
          <cell r="CV48">
            <v>517</v>
          </cell>
          <cell r="CY48">
            <v>6</v>
          </cell>
          <cell r="CZ48">
            <v>54</v>
          </cell>
          <cell r="DB48">
            <v>511</v>
          </cell>
          <cell r="DE48">
            <v>1</v>
          </cell>
          <cell r="DF48">
            <v>57</v>
          </cell>
          <cell r="DH48">
            <v>434</v>
          </cell>
          <cell r="DK48">
            <v>1</v>
          </cell>
          <cell r="DL48">
            <v>82</v>
          </cell>
          <cell r="DM48">
            <v>1</v>
          </cell>
          <cell r="DN48">
            <v>541</v>
          </cell>
          <cell r="DQ48">
            <v>4</v>
          </cell>
          <cell r="DR48">
            <v>38</v>
          </cell>
          <cell r="DT48">
            <v>283</v>
          </cell>
          <cell r="DX48">
            <v>166</v>
          </cell>
          <cell r="DZ48">
            <v>410</v>
          </cell>
          <cell r="ED48">
            <v>137</v>
          </cell>
          <cell r="EF48">
            <v>504</v>
          </cell>
          <cell r="EI48">
            <v>3</v>
          </cell>
          <cell r="EJ48">
            <v>108</v>
          </cell>
          <cell r="EL48">
            <v>336</v>
          </cell>
          <cell r="EO48">
            <v>2</v>
          </cell>
          <cell r="EP48">
            <v>135</v>
          </cell>
          <cell r="ER48">
            <v>339</v>
          </cell>
          <cell r="EU48">
            <v>3</v>
          </cell>
          <cell r="EV48">
            <v>134</v>
          </cell>
          <cell r="EW48">
            <v>1</v>
          </cell>
          <cell r="EX48">
            <v>366</v>
          </cell>
          <cell r="FA48">
            <v>1</v>
          </cell>
          <cell r="FB48">
            <v>130</v>
          </cell>
          <cell r="FD48">
            <v>580</v>
          </cell>
          <cell r="FG48">
            <v>7</v>
          </cell>
          <cell r="FH48">
            <v>138</v>
          </cell>
          <cell r="FJ48">
            <v>382</v>
          </cell>
          <cell r="FM48">
            <v>2</v>
          </cell>
          <cell r="FN48">
            <v>142</v>
          </cell>
          <cell r="FP48">
            <v>469</v>
          </cell>
          <cell r="FS48">
            <v>13</v>
          </cell>
          <cell r="FT48">
            <v>165</v>
          </cell>
          <cell r="FV48">
            <v>233</v>
          </cell>
          <cell r="FW48">
            <v>1</v>
          </cell>
          <cell r="FY48">
            <v>5</v>
          </cell>
          <cell r="FZ48">
            <v>79</v>
          </cell>
          <cell r="GB48">
            <v>548</v>
          </cell>
          <cell r="GE48">
            <v>19</v>
          </cell>
          <cell r="GG48">
            <v>646</v>
          </cell>
          <cell r="GH48">
            <v>20155</v>
          </cell>
        </row>
        <row r="49">
          <cell r="A49" t="str">
            <v>Электронная площадка ЭСП</v>
          </cell>
          <cell r="B49">
            <v>3</v>
          </cell>
          <cell r="D49">
            <v>24</v>
          </cell>
          <cell r="H49">
            <v>12</v>
          </cell>
          <cell r="J49">
            <v>16</v>
          </cell>
          <cell r="N49">
            <v>10</v>
          </cell>
          <cell r="P49">
            <v>32</v>
          </cell>
          <cell r="T49">
            <v>11</v>
          </cell>
          <cell r="V49">
            <v>55</v>
          </cell>
          <cell r="Z49">
            <v>19</v>
          </cell>
          <cell r="AB49">
            <v>61</v>
          </cell>
          <cell r="AF49">
            <v>10</v>
          </cell>
          <cell r="AH49">
            <v>79</v>
          </cell>
          <cell r="AL49">
            <v>10</v>
          </cell>
          <cell r="AN49">
            <v>41</v>
          </cell>
          <cell r="AR49">
            <v>8</v>
          </cell>
          <cell r="AT49">
            <v>108</v>
          </cell>
          <cell r="AX49">
            <v>26</v>
          </cell>
          <cell r="AZ49">
            <v>83</v>
          </cell>
          <cell r="BD49">
            <v>23</v>
          </cell>
          <cell r="BF49">
            <v>160</v>
          </cell>
          <cell r="BJ49">
            <v>21</v>
          </cell>
          <cell r="BL49">
            <v>253</v>
          </cell>
          <cell r="BP49">
            <v>47</v>
          </cell>
          <cell r="BR49">
            <v>147</v>
          </cell>
          <cell r="BV49">
            <v>14</v>
          </cell>
          <cell r="BW49">
            <v>2</v>
          </cell>
          <cell r="BX49">
            <v>53</v>
          </cell>
          <cell r="CB49">
            <v>30</v>
          </cell>
          <cell r="CC49">
            <v>1</v>
          </cell>
          <cell r="CD49">
            <v>147</v>
          </cell>
          <cell r="CH49">
            <v>24</v>
          </cell>
          <cell r="CJ49">
            <v>120</v>
          </cell>
          <cell r="CN49">
            <v>65</v>
          </cell>
          <cell r="CP49">
            <v>228</v>
          </cell>
          <cell r="CT49">
            <v>21</v>
          </cell>
          <cell r="CV49">
            <v>591</v>
          </cell>
          <cell r="CZ49">
            <v>40</v>
          </cell>
          <cell r="DA49">
            <v>2</v>
          </cell>
          <cell r="DB49">
            <v>152</v>
          </cell>
          <cell r="DF49">
            <v>14</v>
          </cell>
          <cell r="DH49">
            <v>338</v>
          </cell>
          <cell r="DL49">
            <v>71</v>
          </cell>
          <cell r="DN49">
            <v>112</v>
          </cell>
          <cell r="DR49">
            <v>53</v>
          </cell>
          <cell r="DT49">
            <v>134</v>
          </cell>
          <cell r="DX49">
            <v>33</v>
          </cell>
          <cell r="DZ49">
            <v>112</v>
          </cell>
          <cell r="ED49">
            <v>62</v>
          </cell>
          <cell r="EF49">
            <v>168</v>
          </cell>
          <cell r="EJ49">
            <v>169</v>
          </cell>
          <cell r="EL49">
            <v>158</v>
          </cell>
          <cell r="EP49">
            <v>61</v>
          </cell>
          <cell r="ER49">
            <v>96</v>
          </cell>
          <cell r="EV49">
            <v>151</v>
          </cell>
          <cell r="EX49">
            <v>198</v>
          </cell>
          <cell r="FB49">
            <v>241</v>
          </cell>
          <cell r="FD49">
            <v>227</v>
          </cell>
          <cell r="FH49">
            <v>341</v>
          </cell>
          <cell r="FJ49">
            <v>259</v>
          </cell>
          <cell r="FM49">
            <v>1</v>
          </cell>
          <cell r="FN49">
            <v>152</v>
          </cell>
          <cell r="FP49">
            <v>341</v>
          </cell>
          <cell r="FT49">
            <v>135</v>
          </cell>
          <cell r="FV49">
            <v>248</v>
          </cell>
          <cell r="FY49">
            <v>2</v>
          </cell>
          <cell r="FZ49">
            <v>52</v>
          </cell>
          <cell r="GB49">
            <v>156</v>
          </cell>
          <cell r="GG49">
            <v>208</v>
          </cell>
          <cell r="GH49">
            <v>6834</v>
          </cell>
        </row>
        <row r="50">
          <cell r="A50" t="str">
            <v>Электронная торговая площадка "Евразийская торговая площадка"</v>
          </cell>
          <cell r="H50">
            <v>2480</v>
          </cell>
          <cell r="BV50">
            <v>1</v>
          </cell>
          <cell r="BX50">
            <v>10</v>
          </cell>
          <cell r="CD50">
            <v>1</v>
          </cell>
          <cell r="CV50">
            <v>1</v>
          </cell>
          <cell r="GG50">
            <v>0</v>
          </cell>
          <cell r="GH50">
            <v>2493</v>
          </cell>
        </row>
        <row r="51">
          <cell r="A51" t="str">
            <v>Электронная Торговая Площадка "ПОВОЛЖСКИЙ АУКЦИОННЫЙ ДОМ"</v>
          </cell>
          <cell r="B51">
            <v>1</v>
          </cell>
          <cell r="H51">
            <v>1</v>
          </cell>
          <cell r="J51">
            <v>25</v>
          </cell>
          <cell r="P51">
            <v>25</v>
          </cell>
          <cell r="T51">
            <v>2</v>
          </cell>
          <cell r="V51">
            <v>8</v>
          </cell>
          <cell r="Z51">
            <v>1</v>
          </cell>
          <cell r="AB51">
            <v>28</v>
          </cell>
          <cell r="AF51">
            <v>4</v>
          </cell>
          <cell r="AH51">
            <v>16</v>
          </cell>
          <cell r="GG51">
            <v>0</v>
          </cell>
          <cell r="GH51">
            <v>111</v>
          </cell>
        </row>
        <row r="52">
          <cell r="A52" t="str">
            <v xml:space="preserve">Электронная торговая площадка "Профит" </v>
          </cell>
          <cell r="D52">
            <v>4</v>
          </cell>
          <cell r="H52">
            <v>17</v>
          </cell>
          <cell r="J52">
            <v>19</v>
          </cell>
          <cell r="N52">
            <v>4</v>
          </cell>
          <cell r="O52">
            <v>1</v>
          </cell>
          <cell r="P52">
            <v>108</v>
          </cell>
          <cell r="T52">
            <v>1</v>
          </cell>
          <cell r="V52">
            <v>23</v>
          </cell>
          <cell r="Z52">
            <v>14</v>
          </cell>
          <cell r="AB52">
            <v>52</v>
          </cell>
          <cell r="AF52">
            <v>5</v>
          </cell>
          <cell r="AH52">
            <v>31</v>
          </cell>
          <cell r="AL52">
            <v>3</v>
          </cell>
          <cell r="AN52">
            <v>7</v>
          </cell>
          <cell r="AR52">
            <v>1</v>
          </cell>
          <cell r="AT52">
            <v>4</v>
          </cell>
          <cell r="AZ52">
            <v>14</v>
          </cell>
          <cell r="BD52">
            <v>1</v>
          </cell>
          <cell r="BF52">
            <v>6</v>
          </cell>
          <cell r="BJ52">
            <v>1</v>
          </cell>
          <cell r="BL52">
            <v>13</v>
          </cell>
          <cell r="BP52">
            <v>2</v>
          </cell>
          <cell r="BR52">
            <v>58</v>
          </cell>
          <cell r="BV52">
            <v>4</v>
          </cell>
          <cell r="BX52">
            <v>25</v>
          </cell>
          <cell r="CB52">
            <v>7</v>
          </cell>
          <cell r="CD52">
            <v>19</v>
          </cell>
          <cell r="CH52">
            <v>1</v>
          </cell>
          <cell r="CJ52">
            <v>31</v>
          </cell>
          <cell r="CN52">
            <v>7</v>
          </cell>
          <cell r="CP52">
            <v>25</v>
          </cell>
          <cell r="CT52">
            <v>46</v>
          </cell>
          <cell r="CV52">
            <v>77</v>
          </cell>
          <cell r="CZ52">
            <v>6</v>
          </cell>
          <cell r="DB52">
            <v>71</v>
          </cell>
          <cell r="DF52">
            <v>17</v>
          </cell>
          <cell r="DH52">
            <v>51</v>
          </cell>
          <cell r="DL52">
            <v>18</v>
          </cell>
          <cell r="DM52">
            <v>2</v>
          </cell>
          <cell r="DN52">
            <v>112</v>
          </cell>
          <cell r="DR52">
            <v>20</v>
          </cell>
          <cell r="DT52">
            <v>115</v>
          </cell>
          <cell r="DX52">
            <v>34</v>
          </cell>
          <cell r="DZ52">
            <v>154</v>
          </cell>
          <cell r="ED52">
            <v>17</v>
          </cell>
          <cell r="EE52">
            <v>4</v>
          </cell>
          <cell r="EF52">
            <v>117</v>
          </cell>
          <cell r="EJ52">
            <v>48</v>
          </cell>
          <cell r="EL52">
            <v>138</v>
          </cell>
          <cell r="EO52">
            <v>1</v>
          </cell>
          <cell r="EP52">
            <v>72</v>
          </cell>
          <cell r="ER52">
            <v>125</v>
          </cell>
          <cell r="EV52">
            <v>67</v>
          </cell>
          <cell r="EW52">
            <v>1</v>
          </cell>
          <cell r="EX52">
            <v>159</v>
          </cell>
          <cell r="FA52">
            <v>1</v>
          </cell>
          <cell r="FB52">
            <v>69</v>
          </cell>
          <cell r="FD52">
            <v>212</v>
          </cell>
          <cell r="FH52">
            <v>105</v>
          </cell>
          <cell r="FI52">
            <v>2</v>
          </cell>
          <cell r="FJ52">
            <v>207</v>
          </cell>
          <cell r="FN52">
            <v>145</v>
          </cell>
          <cell r="FP52">
            <v>207</v>
          </cell>
          <cell r="FS52">
            <v>3</v>
          </cell>
          <cell r="FT52">
            <v>102</v>
          </cell>
          <cell r="FV52">
            <v>255</v>
          </cell>
          <cell r="FY52">
            <v>5</v>
          </cell>
          <cell r="FZ52">
            <v>18</v>
          </cell>
          <cell r="GB52">
            <v>169</v>
          </cell>
          <cell r="GE52">
            <v>1</v>
          </cell>
          <cell r="GG52">
            <v>188</v>
          </cell>
          <cell r="GH52">
            <v>3481</v>
          </cell>
        </row>
        <row r="53">
          <cell r="A53" t="str">
            <v>Электронная торговая площадка "Регион"</v>
          </cell>
          <cell r="H53">
            <v>1</v>
          </cell>
          <cell r="N53">
            <v>1</v>
          </cell>
          <cell r="P53">
            <v>1</v>
          </cell>
          <cell r="T53">
            <v>7</v>
          </cell>
          <cell r="V53">
            <v>1</v>
          </cell>
          <cell r="AB53">
            <v>1</v>
          </cell>
          <cell r="AF53">
            <v>3</v>
          </cell>
          <cell r="AH53">
            <v>2</v>
          </cell>
          <cell r="AN53">
            <v>1</v>
          </cell>
          <cell r="AR53">
            <v>1</v>
          </cell>
          <cell r="AX53">
            <v>1</v>
          </cell>
          <cell r="AZ53">
            <v>1</v>
          </cell>
          <cell r="BD53">
            <v>2</v>
          </cell>
          <cell r="BF53">
            <v>8</v>
          </cell>
          <cell r="BL53">
            <v>1</v>
          </cell>
          <cell r="BX53">
            <v>4</v>
          </cell>
          <cell r="CD53">
            <v>7</v>
          </cell>
          <cell r="CJ53">
            <v>9</v>
          </cell>
          <cell r="CP53">
            <v>2</v>
          </cell>
          <cell r="CV53">
            <v>2</v>
          </cell>
          <cell r="DB53">
            <v>3</v>
          </cell>
          <cell r="DF53">
            <v>3</v>
          </cell>
          <cell r="DH53">
            <v>1</v>
          </cell>
          <cell r="DN53">
            <v>2</v>
          </cell>
          <cell r="DR53">
            <v>2</v>
          </cell>
          <cell r="DT53">
            <v>3</v>
          </cell>
          <cell r="DX53">
            <v>4</v>
          </cell>
          <cell r="DZ53">
            <v>90</v>
          </cell>
          <cell r="ED53">
            <v>3</v>
          </cell>
          <cell r="EF53">
            <v>8</v>
          </cell>
          <cell r="EJ53">
            <v>5</v>
          </cell>
          <cell r="EL53">
            <v>4</v>
          </cell>
          <cell r="EP53">
            <v>7</v>
          </cell>
          <cell r="ER53">
            <v>5</v>
          </cell>
          <cell r="EV53">
            <v>13</v>
          </cell>
          <cell r="EW53">
            <v>1</v>
          </cell>
          <cell r="EX53">
            <v>3</v>
          </cell>
          <cell r="FB53">
            <v>11</v>
          </cell>
          <cell r="FD53">
            <v>4</v>
          </cell>
          <cell r="FH53">
            <v>16</v>
          </cell>
          <cell r="FJ53">
            <v>14</v>
          </cell>
          <cell r="FN53">
            <v>5</v>
          </cell>
          <cell r="FP53">
            <v>10</v>
          </cell>
          <cell r="FT53">
            <v>6</v>
          </cell>
          <cell r="FV53">
            <v>17</v>
          </cell>
          <cell r="FZ53">
            <v>18</v>
          </cell>
          <cell r="GB53">
            <v>7</v>
          </cell>
          <cell r="GG53">
            <v>25</v>
          </cell>
          <cell r="GH53">
            <v>321</v>
          </cell>
        </row>
        <row r="54">
          <cell r="A54" t="str">
            <v xml:space="preserve">Электронная торговая площадка Заказ РФ </v>
          </cell>
          <cell r="CD54">
            <v>5</v>
          </cell>
          <cell r="CH54">
            <v>25</v>
          </cell>
          <cell r="CN54">
            <v>8</v>
          </cell>
          <cell r="CP54">
            <v>49</v>
          </cell>
          <cell r="CZ54">
            <v>5</v>
          </cell>
          <cell r="DF54">
            <v>17</v>
          </cell>
          <cell r="DH54">
            <v>26</v>
          </cell>
          <cell r="DL54">
            <v>4</v>
          </cell>
          <cell r="DN54">
            <v>44</v>
          </cell>
          <cell r="DR54">
            <v>1</v>
          </cell>
          <cell r="ED54">
            <v>2</v>
          </cell>
          <cell r="EF54">
            <v>1</v>
          </cell>
          <cell r="EJ54">
            <v>5</v>
          </cell>
          <cell r="EL54">
            <v>167</v>
          </cell>
          <cell r="EP54">
            <v>1</v>
          </cell>
          <cell r="ER54">
            <v>17</v>
          </cell>
          <cell r="EV54">
            <v>2</v>
          </cell>
          <cell r="EX54">
            <v>138</v>
          </cell>
          <cell r="FB54">
            <v>7</v>
          </cell>
          <cell r="FD54">
            <v>11</v>
          </cell>
          <cell r="FH54">
            <v>11</v>
          </cell>
          <cell r="FJ54">
            <v>15</v>
          </cell>
          <cell r="FN54">
            <v>7</v>
          </cell>
          <cell r="FP54">
            <v>7</v>
          </cell>
          <cell r="FT54">
            <v>8</v>
          </cell>
          <cell r="FZ54">
            <v>10</v>
          </cell>
          <cell r="GB54">
            <v>4</v>
          </cell>
          <cell r="GG54">
            <v>14</v>
          </cell>
          <cell r="GH54">
            <v>597</v>
          </cell>
        </row>
        <row r="55">
          <cell r="A55" t="str">
            <v>Электронный капитал</v>
          </cell>
          <cell r="P55">
            <v>4</v>
          </cell>
          <cell r="V55">
            <v>3</v>
          </cell>
          <cell r="AB55">
            <v>4</v>
          </cell>
          <cell r="AH55">
            <v>5</v>
          </cell>
          <cell r="GG55">
            <v>0</v>
          </cell>
          <cell r="GH55">
            <v>16</v>
          </cell>
        </row>
        <row r="56">
          <cell r="A56" t="str">
            <v>ЭТП "Пром-Консалтинг"</v>
          </cell>
          <cell r="D56">
            <v>2</v>
          </cell>
          <cell r="H56">
            <v>4</v>
          </cell>
          <cell r="J56">
            <v>3</v>
          </cell>
          <cell r="N56">
            <v>6</v>
          </cell>
          <cell r="P56">
            <v>7</v>
          </cell>
          <cell r="T56">
            <v>5</v>
          </cell>
          <cell r="V56">
            <v>25</v>
          </cell>
          <cell r="Z56">
            <v>9</v>
          </cell>
          <cell r="AB56">
            <v>4</v>
          </cell>
          <cell r="AF56">
            <v>2</v>
          </cell>
          <cell r="AH56">
            <v>18</v>
          </cell>
          <cell r="AL56">
            <v>4</v>
          </cell>
          <cell r="AN56">
            <v>12</v>
          </cell>
          <cell r="AR56">
            <v>8</v>
          </cell>
          <cell r="AT56">
            <v>9</v>
          </cell>
          <cell r="AX56">
            <v>5</v>
          </cell>
          <cell r="AZ56">
            <v>26</v>
          </cell>
          <cell r="BD56">
            <v>21</v>
          </cell>
          <cell r="BF56">
            <v>26</v>
          </cell>
          <cell r="BJ56">
            <v>11</v>
          </cell>
          <cell r="BL56">
            <v>26</v>
          </cell>
          <cell r="BP56">
            <v>13</v>
          </cell>
          <cell r="BR56">
            <v>13</v>
          </cell>
          <cell r="CB56">
            <v>14</v>
          </cell>
          <cell r="CD56">
            <v>90</v>
          </cell>
          <cell r="CG56">
            <v>3</v>
          </cell>
          <cell r="CH56">
            <v>14</v>
          </cell>
          <cell r="CJ56">
            <v>34</v>
          </cell>
          <cell r="CN56">
            <v>14</v>
          </cell>
          <cell r="CP56">
            <v>87</v>
          </cell>
          <cell r="CT56">
            <v>10</v>
          </cell>
          <cell r="CV56">
            <v>149</v>
          </cell>
          <cell r="CZ56">
            <v>13</v>
          </cell>
          <cell r="DB56">
            <v>49</v>
          </cell>
          <cell r="DF56">
            <v>5</v>
          </cell>
          <cell r="DH56">
            <v>58</v>
          </cell>
          <cell r="DL56">
            <v>9</v>
          </cell>
          <cell r="DN56">
            <v>156</v>
          </cell>
          <cell r="DR56">
            <v>6</v>
          </cell>
          <cell r="DT56">
            <v>19</v>
          </cell>
          <cell r="DX56">
            <v>5</v>
          </cell>
          <cell r="DZ56">
            <v>39</v>
          </cell>
          <cell r="ED56">
            <v>9</v>
          </cell>
          <cell r="EF56">
            <v>129</v>
          </cell>
          <cell r="EJ56">
            <v>7</v>
          </cell>
          <cell r="EL56">
            <v>29</v>
          </cell>
          <cell r="EP56">
            <v>6</v>
          </cell>
          <cell r="ER56">
            <v>13</v>
          </cell>
          <cell r="EV56">
            <v>18</v>
          </cell>
          <cell r="EX56">
            <v>27</v>
          </cell>
          <cell r="FB56">
            <v>3</v>
          </cell>
          <cell r="FD56">
            <v>103</v>
          </cell>
          <cell r="FH56">
            <v>23</v>
          </cell>
          <cell r="FJ56">
            <v>72</v>
          </cell>
          <cell r="FN56">
            <v>4</v>
          </cell>
          <cell r="FP56">
            <v>30</v>
          </cell>
          <cell r="FT56">
            <v>10</v>
          </cell>
          <cell r="FV56">
            <v>141</v>
          </cell>
          <cell r="FZ56">
            <v>1</v>
          </cell>
          <cell r="GB56">
            <v>84</v>
          </cell>
          <cell r="GG56">
            <v>85</v>
          </cell>
          <cell r="GH56">
            <v>1742</v>
          </cell>
        </row>
        <row r="57">
          <cell r="A57" t="str">
            <v>ЭТП "ЮГРА"</v>
          </cell>
          <cell r="BX57">
            <v>2</v>
          </cell>
          <cell r="CD57">
            <v>6</v>
          </cell>
          <cell r="CH57">
            <v>36</v>
          </cell>
          <cell r="CJ57">
            <v>33</v>
          </cell>
          <cell r="CN57">
            <v>98</v>
          </cell>
          <cell r="CP57">
            <v>4</v>
          </cell>
          <cell r="CT57">
            <v>1</v>
          </cell>
          <cell r="CV57">
            <v>28</v>
          </cell>
          <cell r="CZ57">
            <v>8</v>
          </cell>
          <cell r="DB57">
            <v>26</v>
          </cell>
          <cell r="DF57">
            <v>6</v>
          </cell>
          <cell r="DH57">
            <v>9</v>
          </cell>
          <cell r="DL57">
            <v>9</v>
          </cell>
          <cell r="DN57">
            <v>25</v>
          </cell>
          <cell r="DR57">
            <v>16</v>
          </cell>
          <cell r="DS57">
            <v>2</v>
          </cell>
          <cell r="DT57">
            <v>44</v>
          </cell>
          <cell r="DX57">
            <v>6</v>
          </cell>
          <cell r="DZ57">
            <v>105</v>
          </cell>
          <cell r="ED57">
            <v>13</v>
          </cell>
          <cell r="EF57">
            <v>438</v>
          </cell>
          <cell r="EI57">
            <v>3</v>
          </cell>
          <cell r="EJ57">
            <v>18</v>
          </cell>
          <cell r="EL57">
            <v>195</v>
          </cell>
          <cell r="EP57">
            <v>11</v>
          </cell>
          <cell r="ER57">
            <v>101</v>
          </cell>
          <cell r="EV57">
            <v>17</v>
          </cell>
          <cell r="EX57">
            <v>52</v>
          </cell>
          <cell r="FB57">
            <v>25</v>
          </cell>
          <cell r="FD57">
            <v>86</v>
          </cell>
          <cell r="FH57">
            <v>23</v>
          </cell>
          <cell r="FJ57">
            <v>60</v>
          </cell>
          <cell r="FM57">
            <v>1</v>
          </cell>
          <cell r="FN57">
            <v>13</v>
          </cell>
          <cell r="FP57">
            <v>64</v>
          </cell>
          <cell r="FT57">
            <v>22</v>
          </cell>
          <cell r="FV57">
            <v>62</v>
          </cell>
          <cell r="FY57">
            <v>1</v>
          </cell>
          <cell r="FZ57">
            <v>21</v>
          </cell>
          <cell r="GB57">
            <v>62</v>
          </cell>
          <cell r="GE57">
            <v>1</v>
          </cell>
          <cell r="GG57">
            <v>84</v>
          </cell>
          <cell r="GH57">
            <v>1753</v>
          </cell>
        </row>
      </sheetData>
      <sheetData sheetId="17"/>
      <sheetData sheetId="18"/>
      <sheetData sheetId="19">
        <row r="3">
          <cell r="A3" t="str">
            <v>Ru-Trade24</v>
          </cell>
          <cell r="H3">
            <v>66948.600000000006</v>
          </cell>
          <cell r="BV3">
            <v>545705</v>
          </cell>
          <cell r="CB3">
            <v>137268055.77000001</v>
          </cell>
          <cell r="CD3">
            <v>446318592.24000001</v>
          </cell>
          <cell r="CH3">
            <v>115443437.62</v>
          </cell>
          <cell r="CJ3">
            <v>257683141.75</v>
          </cell>
          <cell r="CN3">
            <v>15866565.52</v>
          </cell>
          <cell r="CP3">
            <v>35692120.859999999</v>
          </cell>
          <cell r="CT3">
            <v>211112710.34</v>
          </cell>
          <cell r="CV3">
            <v>56787197.759999998</v>
          </cell>
          <cell r="CZ3">
            <v>75379064.390000001</v>
          </cell>
          <cell r="DB3">
            <v>169129851.16</v>
          </cell>
          <cell r="DF3">
            <v>61719698.859999999</v>
          </cell>
          <cell r="DH3">
            <v>1309419695.24</v>
          </cell>
          <cell r="DL3">
            <v>372110074</v>
          </cell>
          <cell r="DN3">
            <v>1671397147.5</v>
          </cell>
          <cell r="DR3">
            <v>106049918.2</v>
          </cell>
          <cell r="DT3">
            <v>45921484.380000003</v>
          </cell>
          <cell r="DX3">
            <v>114778329.45999999</v>
          </cell>
          <cell r="DZ3">
            <v>85170787.010000005</v>
          </cell>
          <cell r="ED3">
            <v>438635348.42000002</v>
          </cell>
          <cell r="EF3">
            <v>53453262.859999999</v>
          </cell>
          <cell r="EJ3">
            <v>124961796.14</v>
          </cell>
          <cell r="EK3">
            <v>36000000</v>
          </cell>
          <cell r="EL3">
            <v>92456619.680000007</v>
          </cell>
          <cell r="EP3">
            <v>300545634.49000001</v>
          </cell>
          <cell r="ER3">
            <v>954902362.26999998</v>
          </cell>
          <cell r="EV3">
            <v>111628923355.39</v>
          </cell>
          <cell r="EW3">
            <v>273000</v>
          </cell>
          <cell r="EX3">
            <v>3595463754.1799998</v>
          </cell>
          <cell r="FB3">
            <v>576109062.54999995</v>
          </cell>
          <cell r="FD3">
            <v>261025769.02000001</v>
          </cell>
          <cell r="FH3">
            <v>144498392.75999999</v>
          </cell>
          <cell r="FJ3">
            <v>329447125.19999999</v>
          </cell>
          <cell r="FN3">
            <v>557246931.38</v>
          </cell>
          <cell r="FP3">
            <v>1014802356.98</v>
          </cell>
          <cell r="FT3">
            <v>764789625.08000004</v>
          </cell>
          <cell r="FV3">
            <v>305215517.60000002</v>
          </cell>
          <cell r="FZ3">
            <v>170401304.44999999</v>
          </cell>
          <cell r="GB3">
            <v>452813391.85000002</v>
          </cell>
          <cell r="GG3">
            <v>623.2146962999999</v>
          </cell>
          <cell r="GH3">
            <v>127089.82513596001</v>
          </cell>
        </row>
        <row r="4">
          <cell r="A4" t="str">
            <v>АИСТ</v>
          </cell>
          <cell r="H4">
            <v>99596250</v>
          </cell>
          <cell r="J4">
            <v>123319914.53</v>
          </cell>
          <cell r="P4">
            <v>69310487.629999995</v>
          </cell>
          <cell r="AL4">
            <v>8051000</v>
          </cell>
          <cell r="AN4">
            <v>2525115.71</v>
          </cell>
          <cell r="AR4">
            <v>20436336.940000001</v>
          </cell>
          <cell r="AT4">
            <v>10148901.130000001</v>
          </cell>
          <cell r="AZ4">
            <v>118078858.55</v>
          </cell>
          <cell r="BD4">
            <v>913328</v>
          </cell>
          <cell r="BF4">
            <v>15943646.74</v>
          </cell>
          <cell r="BJ4">
            <v>169396073.69</v>
          </cell>
          <cell r="BL4">
            <v>113176065.17</v>
          </cell>
          <cell r="BR4">
            <v>3737860</v>
          </cell>
          <cell r="BX4">
            <v>15720300</v>
          </cell>
          <cell r="CB4">
            <v>122399.7</v>
          </cell>
          <cell r="CD4">
            <v>73656318.780000001</v>
          </cell>
          <cell r="CJ4">
            <v>58557043.25</v>
          </cell>
          <cell r="CP4">
            <v>216587.7</v>
          </cell>
          <cell r="CT4">
            <v>17377227</v>
          </cell>
          <cell r="CV4">
            <v>15203868.800000001</v>
          </cell>
          <cell r="DB4">
            <v>238813.3</v>
          </cell>
          <cell r="DH4">
            <v>16551111</v>
          </cell>
          <cell r="DL4">
            <v>1633573.4</v>
          </cell>
          <cell r="DN4">
            <v>16845904.5</v>
          </cell>
          <cell r="DT4">
            <v>5138729.91</v>
          </cell>
          <cell r="DZ4">
            <v>111901487.67</v>
          </cell>
          <cell r="EF4">
            <v>1087922.8899999999</v>
          </cell>
          <cell r="EL4">
            <v>97511290.859999999</v>
          </cell>
          <cell r="ER4">
            <v>23222000</v>
          </cell>
          <cell r="EX4">
            <v>201101</v>
          </cell>
          <cell r="GG4">
            <v>0</v>
          </cell>
          <cell r="GH4">
            <v>1209.81951785</v>
          </cell>
        </row>
        <row r="5">
          <cell r="A5" t="str">
            <v>Арбитат</v>
          </cell>
          <cell r="B5">
            <v>805911.48</v>
          </cell>
          <cell r="D5">
            <v>8782270.1999999993</v>
          </cell>
          <cell r="H5">
            <v>55213000</v>
          </cell>
          <cell r="J5">
            <v>1688187852.79</v>
          </cell>
          <cell r="N5">
            <v>8724170.4299999997</v>
          </cell>
          <cell r="P5">
            <v>81724603.230000004</v>
          </cell>
          <cell r="T5">
            <v>353600</v>
          </cell>
          <cell r="U5">
            <v>23550000</v>
          </cell>
          <cell r="V5">
            <v>80772895.040000007</v>
          </cell>
          <cell r="Z5">
            <v>937508858.02999997</v>
          </cell>
          <cell r="AB5">
            <v>255347546.36000001</v>
          </cell>
          <cell r="AF5">
            <v>56471291.759999998</v>
          </cell>
          <cell r="AH5">
            <v>58818613.810000002</v>
          </cell>
          <cell r="AL5">
            <v>1573056511.4200001</v>
          </cell>
          <cell r="AN5">
            <v>11817023.84</v>
          </cell>
          <cell r="AR5">
            <v>1154938648.01</v>
          </cell>
          <cell r="AT5">
            <v>261273507.12</v>
          </cell>
          <cell r="AX5">
            <v>5623285</v>
          </cell>
          <cell r="AZ5">
            <v>147526483.87</v>
          </cell>
          <cell r="BD5">
            <v>16246245.6</v>
          </cell>
          <cell r="BF5">
            <v>62556022</v>
          </cell>
          <cell r="BJ5">
            <v>3658142.2</v>
          </cell>
          <cell r="BL5">
            <v>7866827.2699999996</v>
          </cell>
          <cell r="BP5">
            <v>10188427.699999999</v>
          </cell>
          <cell r="BR5">
            <v>113449615.33</v>
          </cell>
          <cell r="BV5">
            <v>11063245.9</v>
          </cell>
          <cell r="BX5">
            <v>58746313.25</v>
          </cell>
          <cell r="CB5">
            <v>44406950</v>
          </cell>
          <cell r="CD5">
            <v>122537661.14</v>
          </cell>
          <cell r="CH5">
            <v>298248679.58999997</v>
          </cell>
          <cell r="CI5">
            <v>703500000</v>
          </cell>
          <cell r="CJ5">
            <v>205219507.96000001</v>
          </cell>
          <cell r="CN5">
            <v>69542816.480000004</v>
          </cell>
          <cell r="CP5">
            <v>78938228.799999997</v>
          </cell>
          <cell r="CT5">
            <v>162434563.08000001</v>
          </cell>
          <cell r="CV5">
            <v>129733710.23999999</v>
          </cell>
          <cell r="CZ5">
            <v>60864944.68</v>
          </cell>
          <cell r="DB5">
            <v>473590679.38999999</v>
          </cell>
          <cell r="DF5">
            <v>59242182.090000004</v>
          </cell>
          <cell r="DH5">
            <v>876107385.80999994</v>
          </cell>
          <cell r="DL5">
            <v>182773271</v>
          </cell>
          <cell r="DN5">
            <v>468596948.26999998</v>
          </cell>
          <cell r="DR5">
            <v>15234091.300000001</v>
          </cell>
          <cell r="DT5">
            <v>740628091.91999996</v>
          </cell>
          <cell r="DX5">
            <v>89613808.670000002</v>
          </cell>
          <cell r="DZ5">
            <v>1010958108.3</v>
          </cell>
          <cell r="ED5">
            <v>117188096.2</v>
          </cell>
          <cell r="EF5">
            <v>862388813.52999997</v>
          </cell>
          <cell r="EJ5">
            <v>368708334.16000003</v>
          </cell>
          <cell r="EL5">
            <v>4018750909.1700001</v>
          </cell>
          <cell r="EP5">
            <v>78605281.200000003</v>
          </cell>
          <cell r="ER5">
            <v>381098345.01999998</v>
          </cell>
          <cell r="EV5">
            <v>63928573.799999997</v>
          </cell>
          <cell r="EX5">
            <v>111052561.67</v>
          </cell>
          <cell r="FB5">
            <v>185178643.63</v>
          </cell>
          <cell r="FD5">
            <v>387256129.24000001</v>
          </cell>
          <cell r="FH5">
            <v>561213922.25999999</v>
          </cell>
          <cell r="FJ5">
            <v>634318630.57000005</v>
          </cell>
          <cell r="FN5">
            <v>86115950.620000005</v>
          </cell>
          <cell r="FP5">
            <v>194276838.34</v>
          </cell>
          <cell r="FT5">
            <v>118362514.18000001</v>
          </cell>
          <cell r="FV5">
            <v>134344594.38</v>
          </cell>
          <cell r="FZ5">
            <v>142263114.31</v>
          </cell>
          <cell r="GA5">
            <v>11121905.4</v>
          </cell>
          <cell r="GB5">
            <v>559022267.80999994</v>
          </cell>
          <cell r="GG5">
            <v>712.40728751999995</v>
          </cell>
          <cell r="GH5">
            <v>21501.637965850001</v>
          </cell>
        </row>
        <row r="6">
          <cell r="A6" t="str">
            <v>Аукционы Сибири</v>
          </cell>
          <cell r="B6">
            <v>13367535.57</v>
          </cell>
          <cell r="D6">
            <v>9744262.5800000001</v>
          </cell>
          <cell r="H6">
            <v>103505240.67</v>
          </cell>
          <cell r="I6">
            <v>68493382</v>
          </cell>
          <cell r="J6">
            <v>143884766.34</v>
          </cell>
          <cell r="N6">
            <v>65407300.729999997</v>
          </cell>
          <cell r="P6">
            <v>159791868.94999999</v>
          </cell>
          <cell r="T6">
            <v>54707289.369999997</v>
          </cell>
          <cell r="V6">
            <v>232359616.81</v>
          </cell>
          <cell r="Z6">
            <v>61517590.060000002</v>
          </cell>
          <cell r="AB6">
            <v>104053005.03</v>
          </cell>
          <cell r="AF6">
            <v>116491598.93000001</v>
          </cell>
          <cell r="AH6">
            <v>182827313.18000001</v>
          </cell>
          <cell r="AL6">
            <v>153170461.12</v>
          </cell>
          <cell r="AN6">
            <v>206765738.52000001</v>
          </cell>
          <cell r="AR6">
            <v>142549529.69999999</v>
          </cell>
          <cell r="AT6">
            <v>196714370.13999999</v>
          </cell>
          <cell r="AX6">
            <v>10569285.189999999</v>
          </cell>
          <cell r="AZ6">
            <v>232049887.31999999</v>
          </cell>
          <cell r="BD6">
            <v>37274694.07</v>
          </cell>
          <cell r="BF6">
            <v>233549352.65000001</v>
          </cell>
          <cell r="BI6">
            <v>4893699</v>
          </cell>
          <cell r="BJ6">
            <v>21623275.059999999</v>
          </cell>
          <cell r="BL6">
            <v>495130608.81999999</v>
          </cell>
          <cell r="BP6">
            <v>27647568.109999999</v>
          </cell>
          <cell r="BR6">
            <v>733004544.74000001</v>
          </cell>
          <cell r="BV6">
            <v>39069864.369999997</v>
          </cell>
          <cell r="BX6">
            <v>434690530.26999998</v>
          </cell>
          <cell r="CB6">
            <v>41822243.090000004</v>
          </cell>
          <cell r="CD6">
            <v>415470549.99000001</v>
          </cell>
          <cell r="CH6">
            <v>39643007.549999997</v>
          </cell>
          <cell r="CI6">
            <v>81168.460000000006</v>
          </cell>
          <cell r="CJ6">
            <v>823890253.63</v>
          </cell>
          <cell r="CN6">
            <v>53875136.43</v>
          </cell>
          <cell r="CP6">
            <v>406451673.37</v>
          </cell>
          <cell r="CT6">
            <v>30143598.02</v>
          </cell>
          <cell r="CV6">
            <v>176143361.59</v>
          </cell>
          <cell r="CZ6">
            <v>53006516.810000002</v>
          </cell>
          <cell r="DB6">
            <v>204526672.91</v>
          </cell>
          <cell r="DF6">
            <v>10786052.949999999</v>
          </cell>
          <cell r="DH6">
            <v>236566646.05000001</v>
          </cell>
          <cell r="DL6">
            <v>56021532.490000002</v>
          </cell>
          <cell r="DN6">
            <v>187271101.36000001</v>
          </cell>
          <cell r="DR6">
            <v>23235811.649999999</v>
          </cell>
          <cell r="DT6">
            <v>205434609.30000001</v>
          </cell>
          <cell r="DX6">
            <v>31212000.199999999</v>
          </cell>
          <cell r="DZ6">
            <v>198628552.30000001</v>
          </cell>
          <cell r="EC6">
            <v>305186</v>
          </cell>
          <cell r="ED6">
            <v>63852126.75</v>
          </cell>
          <cell r="EF6">
            <v>177243309.43000001</v>
          </cell>
          <cell r="EI6">
            <v>126170</v>
          </cell>
          <cell r="EJ6">
            <v>84298531.170000002</v>
          </cell>
          <cell r="EL6">
            <v>147922777.25</v>
          </cell>
          <cell r="EP6">
            <v>114125616.68000001</v>
          </cell>
          <cell r="ER6">
            <v>70597321.150000006</v>
          </cell>
          <cell r="EV6">
            <v>38356236.350000001</v>
          </cell>
          <cell r="EX6">
            <v>61666950.619999997</v>
          </cell>
          <cell r="FB6">
            <v>51707530.100000001</v>
          </cell>
          <cell r="FD6">
            <v>84603452.989999995</v>
          </cell>
          <cell r="FH6">
            <v>55565722.579999998</v>
          </cell>
          <cell r="FJ6">
            <v>415480616.81</v>
          </cell>
          <cell r="FM6">
            <v>241111</v>
          </cell>
          <cell r="FN6">
            <v>117974272</v>
          </cell>
          <cell r="FP6">
            <v>138549549.27000001</v>
          </cell>
          <cell r="FS6">
            <v>722181</v>
          </cell>
          <cell r="FT6">
            <v>189774823.63</v>
          </cell>
          <cell r="FV6">
            <v>73062020.590000004</v>
          </cell>
          <cell r="FZ6">
            <v>29882372.940000001</v>
          </cell>
          <cell r="GB6">
            <v>125144448.70999999</v>
          </cell>
          <cell r="GG6">
            <v>155.02682165000002</v>
          </cell>
          <cell r="GH6">
            <v>9520.266994470001</v>
          </cell>
        </row>
        <row r="7">
          <cell r="A7" t="str">
            <v>Банкротство РТ</v>
          </cell>
          <cell r="AN7">
            <v>1075835378.3499999</v>
          </cell>
          <cell r="AR7">
            <v>2643825.75</v>
          </cell>
          <cell r="AT7">
            <v>224638066.59999999</v>
          </cell>
          <cell r="AZ7">
            <v>67323875</v>
          </cell>
          <cell r="BD7">
            <v>4754292</v>
          </cell>
          <cell r="BF7">
            <v>58688928</v>
          </cell>
          <cell r="BL7">
            <v>107922020.09999999</v>
          </cell>
          <cell r="BR7">
            <v>218687075.09</v>
          </cell>
          <cell r="BX7">
            <v>173240382.74000001</v>
          </cell>
          <cell r="CD7">
            <v>237502699.43000001</v>
          </cell>
          <cell r="CH7">
            <v>15750</v>
          </cell>
          <cell r="CJ7">
            <v>129487026</v>
          </cell>
          <cell r="CN7">
            <v>435980.77</v>
          </cell>
          <cell r="CP7">
            <v>5523738</v>
          </cell>
          <cell r="CT7">
            <v>4119038.58</v>
          </cell>
          <cell r="CV7">
            <v>67763054</v>
          </cell>
          <cell r="DN7">
            <v>2287000</v>
          </cell>
          <cell r="DT7">
            <v>1804500</v>
          </cell>
          <cell r="DZ7">
            <v>5560000</v>
          </cell>
          <cell r="EL7">
            <v>77048661.659999996</v>
          </cell>
          <cell r="EP7">
            <v>13530623.550000001</v>
          </cell>
          <cell r="EV7">
            <v>2661570</v>
          </cell>
          <cell r="EX7">
            <v>27371800</v>
          </cell>
          <cell r="FB7">
            <v>747500</v>
          </cell>
          <cell r="FD7">
            <v>5392699.9900000002</v>
          </cell>
          <cell r="GG7">
            <v>0</v>
          </cell>
          <cell r="GH7">
            <v>2514.9854856099992</v>
          </cell>
        </row>
        <row r="8">
          <cell r="A8" t="str">
            <v>Всероссийская Электронная Торговая Площадка</v>
          </cell>
          <cell r="H8">
            <v>7296259.6699999999</v>
          </cell>
          <cell r="J8">
            <v>7353318.5499999998</v>
          </cell>
          <cell r="N8">
            <v>15398181.380000001</v>
          </cell>
          <cell r="P8">
            <v>11531264.77</v>
          </cell>
          <cell r="T8">
            <v>30698027.649999999</v>
          </cell>
          <cell r="V8">
            <v>5569685</v>
          </cell>
          <cell r="Z8">
            <v>70952688.849999994</v>
          </cell>
          <cell r="AB8">
            <v>21660743.210000001</v>
          </cell>
          <cell r="AF8">
            <v>24715029.050000001</v>
          </cell>
          <cell r="AH8">
            <v>26042289.300000001</v>
          </cell>
          <cell r="AL8">
            <v>55334281.859999999</v>
          </cell>
          <cell r="AN8">
            <v>64977610.200000003</v>
          </cell>
          <cell r="AR8">
            <v>86429202.920000002</v>
          </cell>
          <cell r="AT8">
            <v>104414314.51000001</v>
          </cell>
          <cell r="AX8">
            <v>67967078.269999996</v>
          </cell>
          <cell r="AZ8">
            <v>277147305</v>
          </cell>
          <cell r="BD8">
            <v>32737132.02</v>
          </cell>
          <cell r="BF8">
            <v>115569352.06</v>
          </cell>
          <cell r="BJ8">
            <v>59605098.049999997</v>
          </cell>
          <cell r="BK8">
            <v>33000000</v>
          </cell>
          <cell r="BL8">
            <v>277443069.31</v>
          </cell>
          <cell r="BP8">
            <v>116459582.97</v>
          </cell>
          <cell r="BR8">
            <v>226554433.12</v>
          </cell>
          <cell r="BU8">
            <v>38300000</v>
          </cell>
          <cell r="BV8">
            <v>379951149.88999999</v>
          </cell>
          <cell r="BX8">
            <v>67966501.739999995</v>
          </cell>
          <cell r="CB8">
            <v>184719998.75</v>
          </cell>
          <cell r="CD8">
            <v>119052303.06</v>
          </cell>
          <cell r="CH8">
            <v>49294375.409999996</v>
          </cell>
          <cell r="CJ8">
            <v>666003429.00999999</v>
          </cell>
          <cell r="CN8">
            <v>124280678.14</v>
          </cell>
          <cell r="CP8">
            <v>180639991.06</v>
          </cell>
          <cell r="CT8">
            <v>43285640.350000001</v>
          </cell>
          <cell r="CV8">
            <v>94449774.129999995</v>
          </cell>
          <cell r="CY8">
            <v>103200000</v>
          </cell>
          <cell r="CZ8">
            <v>78660693.549999997</v>
          </cell>
          <cell r="DB8">
            <v>87775182.010000005</v>
          </cell>
          <cell r="DF8">
            <v>17362484.809999999</v>
          </cell>
          <cell r="DH8">
            <v>1297804063.02</v>
          </cell>
          <cell r="DL8">
            <v>126340370.11</v>
          </cell>
          <cell r="DN8">
            <v>312441354.74000001</v>
          </cell>
          <cell r="DQ8">
            <v>126816511</v>
          </cell>
          <cell r="DR8">
            <v>45541267.799999997</v>
          </cell>
          <cell r="DT8">
            <v>195053601.63</v>
          </cell>
          <cell r="DX8">
            <v>356657539.69</v>
          </cell>
          <cell r="DZ8">
            <v>171145534.5</v>
          </cell>
          <cell r="ED8">
            <v>213276880.78</v>
          </cell>
          <cell r="EF8">
            <v>271705307.44999999</v>
          </cell>
          <cell r="EJ8">
            <v>2586688582.8699999</v>
          </cell>
          <cell r="EK8">
            <v>4591807.93</v>
          </cell>
          <cell r="EL8">
            <v>646310600.5</v>
          </cell>
          <cell r="EP8">
            <v>262108411.94</v>
          </cell>
          <cell r="ER8">
            <v>378302075.62</v>
          </cell>
          <cell r="EU8">
            <v>250031600</v>
          </cell>
          <cell r="EV8">
            <v>70993905.319999993</v>
          </cell>
          <cell r="EX8">
            <v>411163974.22000003</v>
          </cell>
          <cell r="FB8">
            <v>540650536.12</v>
          </cell>
          <cell r="FD8">
            <v>740203166.38</v>
          </cell>
          <cell r="FE8">
            <v>22697883</v>
          </cell>
          <cell r="FH8">
            <v>118404168.45</v>
          </cell>
          <cell r="FJ8">
            <v>3491674662.4200001</v>
          </cell>
          <cell r="FN8">
            <v>321264606.10000002</v>
          </cell>
          <cell r="FP8">
            <v>1331473097.77</v>
          </cell>
          <cell r="FT8">
            <v>96485941.540000007</v>
          </cell>
          <cell r="FV8">
            <v>745179353.38</v>
          </cell>
          <cell r="FY8">
            <v>212070000</v>
          </cell>
          <cell r="FZ8">
            <v>34176380.189999998</v>
          </cell>
          <cell r="GB8">
            <v>2572381199.79</v>
          </cell>
          <cell r="GE8">
            <v>588141</v>
          </cell>
          <cell r="GG8">
            <v>2607.1457209800001</v>
          </cell>
          <cell r="GH8">
            <v>21928.020674889998</v>
          </cell>
        </row>
        <row r="9">
          <cell r="A9" t="str">
            <v>МФБ</v>
          </cell>
          <cell r="H9">
            <v>35247140</v>
          </cell>
          <cell r="J9">
            <v>46299321</v>
          </cell>
          <cell r="N9">
            <v>3800972.03</v>
          </cell>
          <cell r="P9">
            <v>13198345.380000001</v>
          </cell>
          <cell r="T9">
            <v>1012959.6</v>
          </cell>
          <cell r="V9">
            <v>5273943.28</v>
          </cell>
          <cell r="GG9">
            <v>0</v>
          </cell>
          <cell r="GH9">
            <v>104.83268129</v>
          </cell>
        </row>
        <row r="10">
          <cell r="A10" t="str">
            <v>Открытая торговая площадка</v>
          </cell>
          <cell r="H10">
            <v>4719236.59</v>
          </cell>
          <cell r="J10">
            <v>4307726.8</v>
          </cell>
          <cell r="N10">
            <v>7813578.6200000001</v>
          </cell>
          <cell r="P10">
            <v>3246377.12</v>
          </cell>
          <cell r="T10">
            <v>2084994.41</v>
          </cell>
          <cell r="AB10">
            <v>901000</v>
          </cell>
          <cell r="AF10">
            <v>3167300</v>
          </cell>
          <cell r="AH10">
            <v>1502331.68</v>
          </cell>
          <cell r="GG10">
            <v>0</v>
          </cell>
          <cell r="GH10">
            <v>27.742545220000004</v>
          </cell>
        </row>
        <row r="11">
          <cell r="A11" t="str">
            <v>ПТП-Центр</v>
          </cell>
          <cell r="D11">
            <v>1531959.42</v>
          </cell>
          <cell r="H11">
            <v>874316.3</v>
          </cell>
          <cell r="J11">
            <v>56170.400000000001</v>
          </cell>
          <cell r="N11">
            <v>1326288</v>
          </cell>
          <cell r="P11">
            <v>2463816</v>
          </cell>
          <cell r="V11">
            <v>5593741</v>
          </cell>
          <cell r="Z11">
            <v>463482.2</v>
          </cell>
          <cell r="AB11">
            <v>1055500</v>
          </cell>
          <cell r="AF11">
            <v>585000</v>
          </cell>
          <cell r="AH11">
            <v>3115522.05</v>
          </cell>
          <cell r="AL11">
            <v>859416.1</v>
          </cell>
          <cell r="AN11">
            <v>17631500</v>
          </cell>
          <cell r="AR11">
            <v>781983.6</v>
          </cell>
          <cell r="AT11">
            <v>11104311.98</v>
          </cell>
          <cell r="AX11">
            <v>2032707.9</v>
          </cell>
          <cell r="AZ11">
            <v>51920184.899999999</v>
          </cell>
          <cell r="BD11">
            <v>81745080</v>
          </cell>
          <cell r="BF11">
            <v>9220206.8399999999</v>
          </cell>
          <cell r="BJ11">
            <v>65394552.060000002</v>
          </cell>
          <cell r="BL11">
            <v>6324777.1299999999</v>
          </cell>
          <cell r="BP11">
            <v>602290.4</v>
          </cell>
          <cell r="BR11">
            <v>13077449.4</v>
          </cell>
          <cell r="BV11">
            <v>5877231.1500000004</v>
          </cell>
          <cell r="BX11">
            <v>40975470</v>
          </cell>
          <cell r="CB11">
            <v>6275127.7999999998</v>
          </cell>
          <cell r="CD11">
            <v>289832174.39999998</v>
          </cell>
          <cell r="CH11">
            <v>25524201.760000002</v>
          </cell>
          <cell r="CJ11">
            <v>141533844.50999999</v>
          </cell>
          <cell r="CN11">
            <v>8805551.5600000005</v>
          </cell>
          <cell r="CP11">
            <v>11231681.869999999</v>
          </cell>
          <cell r="CT11">
            <v>13778579.23</v>
          </cell>
          <cell r="CV11">
            <v>202611640.94</v>
          </cell>
          <cell r="CZ11">
            <v>4562676.97</v>
          </cell>
          <cell r="DB11">
            <v>368686842.85000002</v>
          </cell>
          <cell r="DF11">
            <v>2420346.4</v>
          </cell>
          <cell r="DH11">
            <v>56993473.399999999</v>
          </cell>
          <cell r="DL11">
            <v>7317289.0999999996</v>
          </cell>
          <cell r="DN11">
            <v>36169048.850000001</v>
          </cell>
          <cell r="DR11">
            <v>28026560.399999999</v>
          </cell>
          <cell r="DT11">
            <v>28550497.77</v>
          </cell>
          <cell r="DX11">
            <v>5045467.84</v>
          </cell>
          <cell r="DZ11">
            <v>28284412.850000001</v>
          </cell>
          <cell r="ED11">
            <v>30735440.530000001</v>
          </cell>
          <cell r="EF11">
            <v>127431967.72</v>
          </cell>
          <cell r="EJ11">
            <v>25870032.170000002</v>
          </cell>
          <cell r="EL11">
            <v>39276311.780000001</v>
          </cell>
          <cell r="EP11">
            <v>21884851.079999998</v>
          </cell>
          <cell r="ER11">
            <v>84259539.870000005</v>
          </cell>
          <cell r="EV11">
            <v>25770973.379999999</v>
          </cell>
          <cell r="EX11">
            <v>12951903.539999999</v>
          </cell>
          <cell r="EY11">
            <v>585000</v>
          </cell>
          <cell r="FB11">
            <v>14996626.939999999</v>
          </cell>
          <cell r="FC11">
            <v>4020000</v>
          </cell>
          <cell r="FD11">
            <v>31696694.43</v>
          </cell>
          <cell r="FH11">
            <v>74987642.599999994</v>
          </cell>
          <cell r="FJ11">
            <v>32051845.390000001</v>
          </cell>
          <cell r="FN11">
            <v>10348561.720000001</v>
          </cell>
          <cell r="FP11">
            <v>71020922.030000001</v>
          </cell>
          <cell r="FT11">
            <v>32228717.100000001</v>
          </cell>
          <cell r="FV11">
            <v>121107055.08</v>
          </cell>
          <cell r="FZ11">
            <v>1396900</v>
          </cell>
          <cell r="GB11">
            <v>45164044.840000004</v>
          </cell>
          <cell r="GG11">
            <v>46.560944840000005</v>
          </cell>
          <cell r="GH11">
            <v>2398.0474055299997</v>
          </cell>
        </row>
        <row r="12">
          <cell r="A12" t="str">
            <v>Сибирская торговая площадка</v>
          </cell>
          <cell r="B12">
            <v>20785929</v>
          </cell>
          <cell r="D12">
            <v>34212564.229999997</v>
          </cell>
          <cell r="H12">
            <v>49623966.670000002</v>
          </cell>
          <cell r="J12">
            <v>1043687355.1900001</v>
          </cell>
          <cell r="N12">
            <v>26689660.34</v>
          </cell>
          <cell r="P12">
            <v>90800281.730000004</v>
          </cell>
          <cell r="T12">
            <v>5024276.67</v>
          </cell>
          <cell r="V12">
            <v>235795945.03</v>
          </cell>
          <cell r="Z12">
            <v>110438011.59999999</v>
          </cell>
          <cell r="AB12">
            <v>431706766.13</v>
          </cell>
          <cell r="AF12">
            <v>23121837.390000001</v>
          </cell>
          <cell r="AH12">
            <v>114186042.43000001</v>
          </cell>
          <cell r="AL12">
            <v>8381494.4699999997</v>
          </cell>
          <cell r="AN12">
            <v>38964696.079999998</v>
          </cell>
          <cell r="AR12">
            <v>42413708.799999997</v>
          </cell>
          <cell r="AT12">
            <v>177995815.05000001</v>
          </cell>
          <cell r="AX12">
            <v>46835870.450000003</v>
          </cell>
          <cell r="AZ12">
            <v>119391642.28</v>
          </cell>
          <cell r="BD12">
            <v>26373480</v>
          </cell>
          <cell r="BF12">
            <v>329796631.48000002</v>
          </cell>
          <cell r="BJ12">
            <v>177565071.31</v>
          </cell>
          <cell r="BL12">
            <v>361977019</v>
          </cell>
          <cell r="BP12">
            <v>6569243.8499999996</v>
          </cell>
          <cell r="BR12">
            <v>440199638.51999998</v>
          </cell>
          <cell r="BV12">
            <v>37195659.799999997</v>
          </cell>
          <cell r="BX12">
            <v>166727584.59999999</v>
          </cell>
          <cell r="CB12">
            <v>41837272.189999998</v>
          </cell>
          <cell r="CD12">
            <v>294560935.64999998</v>
          </cell>
          <cell r="CH12">
            <v>26207653.190000001</v>
          </cell>
          <cell r="CJ12">
            <v>163617312.78</v>
          </cell>
          <cell r="CN12">
            <v>32513111.039999999</v>
          </cell>
          <cell r="CP12">
            <v>125901081.06999999</v>
          </cell>
          <cell r="CT12">
            <v>22060728.43</v>
          </cell>
          <cell r="CV12">
            <v>189624601.16999999</v>
          </cell>
          <cell r="CZ12">
            <v>25933022.559999999</v>
          </cell>
          <cell r="DB12">
            <v>121124300.43000001</v>
          </cell>
          <cell r="DF12">
            <v>13759422.289999999</v>
          </cell>
          <cell r="DH12">
            <v>103985982.75</v>
          </cell>
          <cell r="DL12">
            <v>25769049.149999999</v>
          </cell>
          <cell r="DN12">
            <v>109421467.48999999</v>
          </cell>
          <cell r="DR12">
            <v>6479965.2400000002</v>
          </cell>
          <cell r="DT12">
            <v>149795220.06</v>
          </cell>
          <cell r="DX12">
            <v>2642279.4700000002</v>
          </cell>
          <cell r="DZ12">
            <v>41735256.240000002</v>
          </cell>
          <cell r="ED12">
            <v>11974900.76</v>
          </cell>
          <cell r="EF12">
            <v>16188126.189999999</v>
          </cell>
          <cell r="EJ12">
            <v>8945850.3499999996</v>
          </cell>
          <cell r="EL12">
            <v>76918472.780000001</v>
          </cell>
          <cell r="EP12">
            <v>12865265.039999999</v>
          </cell>
          <cell r="ER12">
            <v>34087747.25</v>
          </cell>
          <cell r="EV12">
            <v>14368825.529999999</v>
          </cell>
          <cell r="EX12">
            <v>7334181.8899999997</v>
          </cell>
          <cell r="FB12">
            <v>41765575.710000001</v>
          </cell>
          <cell r="FD12">
            <v>18931709.02</v>
          </cell>
          <cell r="FH12">
            <v>19870844.050000001</v>
          </cell>
          <cell r="FJ12">
            <v>59453386.049999997</v>
          </cell>
          <cell r="FN12">
            <v>10484486.16</v>
          </cell>
          <cell r="FP12">
            <v>27264280.66</v>
          </cell>
          <cell r="FT12">
            <v>12342070</v>
          </cell>
          <cell r="FV12">
            <v>41044708.119999997</v>
          </cell>
          <cell r="FZ12">
            <v>129484817.34999999</v>
          </cell>
          <cell r="GB12">
            <v>94325900.590000004</v>
          </cell>
          <cell r="GG12">
            <v>223.81071793999999</v>
          </cell>
          <cell r="GH12">
            <v>6301.0800008000015</v>
          </cell>
        </row>
        <row r="13">
          <cell r="A13" t="str">
            <v>ЭТП Агенда"</v>
          </cell>
          <cell r="J13">
            <v>2371527.0299999998</v>
          </cell>
          <cell r="N13">
            <v>6522043.4000000004</v>
          </cell>
          <cell r="P13">
            <v>1558050</v>
          </cell>
          <cell r="T13">
            <v>1050000</v>
          </cell>
          <cell r="V13">
            <v>142560</v>
          </cell>
          <cell r="AB13">
            <v>58500</v>
          </cell>
          <cell r="AF13">
            <v>2970000</v>
          </cell>
          <cell r="AH13">
            <v>5292000</v>
          </cell>
          <cell r="AL13">
            <v>57844860</v>
          </cell>
          <cell r="AR13">
            <v>1650908.92</v>
          </cell>
          <cell r="AT13">
            <v>170461029.72999999</v>
          </cell>
          <cell r="AX13">
            <v>206136305.30000001</v>
          </cell>
          <cell r="AZ13">
            <v>3941309.36</v>
          </cell>
          <cell r="BF13">
            <v>120622380</v>
          </cell>
          <cell r="GG13">
            <v>0</v>
          </cell>
          <cell r="GH13">
            <v>580.62147374000006</v>
          </cell>
        </row>
        <row r="14">
          <cell r="A14" t="str">
            <v>ЭТС24</v>
          </cell>
          <cell r="J14">
            <v>1178269.68</v>
          </cell>
          <cell r="N14">
            <v>2517027.75</v>
          </cell>
          <cell r="P14">
            <v>37800</v>
          </cell>
          <cell r="AH14">
            <v>20000002</v>
          </cell>
          <cell r="GG14">
            <v>0</v>
          </cell>
          <cell r="GH14">
            <v>23.733099429999999</v>
          </cell>
        </row>
        <row r="15">
          <cell r="A15" t="str">
            <v>«Property Trade»</v>
          </cell>
          <cell r="J15">
            <v>1130000</v>
          </cell>
          <cell r="N15">
            <v>66173900</v>
          </cell>
          <cell r="P15">
            <v>9064400</v>
          </cell>
          <cell r="T15">
            <v>185762711.86000001</v>
          </cell>
          <cell r="V15">
            <v>138673900</v>
          </cell>
          <cell r="AB15">
            <v>167706553.94999999</v>
          </cell>
          <cell r="AF15">
            <v>63573719.740000002</v>
          </cell>
          <cell r="AH15">
            <v>133611966</v>
          </cell>
          <cell r="AL15">
            <v>535000</v>
          </cell>
          <cell r="AN15">
            <v>84742323.719999999</v>
          </cell>
          <cell r="AR15">
            <v>51585061.299999997</v>
          </cell>
          <cell r="AT15">
            <v>150062500</v>
          </cell>
          <cell r="AX15">
            <v>37237800</v>
          </cell>
          <cell r="AZ15">
            <v>22970242</v>
          </cell>
          <cell r="BF15">
            <v>2551000</v>
          </cell>
          <cell r="BJ15">
            <v>83000000</v>
          </cell>
          <cell r="BL15">
            <v>111098689.55</v>
          </cell>
          <cell r="BR15">
            <v>12686823.189999999</v>
          </cell>
          <cell r="BX15">
            <v>557076.11</v>
          </cell>
          <cell r="CD15">
            <v>97897851.5</v>
          </cell>
          <cell r="CJ15">
            <v>42127430.840000004</v>
          </cell>
          <cell r="CP15">
            <v>18414767.059999999</v>
          </cell>
          <cell r="CT15">
            <v>20223000</v>
          </cell>
          <cell r="CV15">
            <v>11252344.210000001</v>
          </cell>
          <cell r="CZ15">
            <v>25267000</v>
          </cell>
          <cell r="DB15">
            <v>15713664.99</v>
          </cell>
          <cell r="DH15">
            <v>76362981.390000001</v>
          </cell>
          <cell r="DN15">
            <v>24474300</v>
          </cell>
          <cell r="DR15">
            <v>17500000</v>
          </cell>
          <cell r="DT15">
            <v>53362537</v>
          </cell>
          <cell r="DX15">
            <v>329876890.99000001</v>
          </cell>
          <cell r="DZ15">
            <v>24598.22</v>
          </cell>
          <cell r="ED15">
            <v>9270000</v>
          </cell>
          <cell r="EF15">
            <v>14224883.4</v>
          </cell>
          <cell r="EJ15">
            <v>50478359</v>
          </cell>
          <cell r="EL15">
            <v>29568837.850000001</v>
          </cell>
          <cell r="EP15">
            <v>203390647</v>
          </cell>
          <cell r="ER15">
            <v>9979574.7400000002</v>
          </cell>
          <cell r="EV15">
            <v>45026302.979999997</v>
          </cell>
          <cell r="EX15">
            <v>1990565770.98</v>
          </cell>
          <cell r="FB15">
            <v>5660000</v>
          </cell>
          <cell r="FD15">
            <v>60574474.619999997</v>
          </cell>
          <cell r="FJ15">
            <v>13009002.01</v>
          </cell>
          <cell r="FP15">
            <v>8497824</v>
          </cell>
          <cell r="FV15">
            <v>198985.25</v>
          </cell>
          <cell r="GB15">
            <v>360000.08</v>
          </cell>
          <cell r="GE15">
            <v>225160000</v>
          </cell>
          <cell r="GG15">
            <v>225.52000008000002</v>
          </cell>
          <cell r="GH15">
            <v>4721.18569553</v>
          </cell>
        </row>
        <row r="16">
          <cell r="A16" t="str">
            <v>«RUSSIA OnLine»</v>
          </cell>
          <cell r="B16">
            <v>15630170.5</v>
          </cell>
          <cell r="D16">
            <v>50249265.159999996</v>
          </cell>
          <cell r="H16">
            <v>1978993.15</v>
          </cell>
          <cell r="J16">
            <v>8867900</v>
          </cell>
          <cell r="N16">
            <v>158600555.69999999</v>
          </cell>
          <cell r="P16">
            <v>6250313.3499999996</v>
          </cell>
          <cell r="AL16">
            <v>102087140.64</v>
          </cell>
          <cell r="AN16">
            <v>15832717.560000001</v>
          </cell>
          <cell r="AR16">
            <v>55588103.200000003</v>
          </cell>
          <cell r="AT16">
            <v>12318148.93</v>
          </cell>
          <cell r="AX16">
            <v>4471275.37</v>
          </cell>
          <cell r="AZ16">
            <v>16272367</v>
          </cell>
          <cell r="BD16">
            <v>10256500.800000001</v>
          </cell>
          <cell r="BF16">
            <v>40962358.609999999</v>
          </cell>
          <cell r="BJ16">
            <v>8290300</v>
          </cell>
          <cell r="BL16">
            <v>75384661.019999996</v>
          </cell>
          <cell r="BP16">
            <v>24518702.949999999</v>
          </cell>
          <cell r="BR16">
            <v>81799569.989999995</v>
          </cell>
          <cell r="BV16">
            <v>148902570.40000001</v>
          </cell>
          <cell r="BX16">
            <v>85898321.650000006</v>
          </cell>
          <cell r="CB16">
            <v>16925327.100000001</v>
          </cell>
          <cell r="CD16">
            <v>22888170.010000002</v>
          </cell>
          <cell r="CH16">
            <v>21445297.350000001</v>
          </cell>
          <cell r="CJ16">
            <v>62316893.109999999</v>
          </cell>
          <cell r="CN16">
            <v>123622913.11</v>
          </cell>
          <cell r="CP16">
            <v>202456108.55000001</v>
          </cell>
          <cell r="CT16">
            <v>36360219.57</v>
          </cell>
          <cell r="CV16">
            <v>135446573.59</v>
          </cell>
          <cell r="CZ16">
            <v>141036268.40000001</v>
          </cell>
          <cell r="DB16">
            <v>60940975.43</v>
          </cell>
          <cell r="DF16">
            <v>12845857</v>
          </cell>
          <cell r="DH16">
            <v>118488511.5</v>
          </cell>
          <cell r="DL16">
            <v>163507747.34999999</v>
          </cell>
          <cell r="DN16">
            <v>264444990.59999999</v>
          </cell>
          <cell r="DR16">
            <v>14403180.5</v>
          </cell>
          <cell r="DT16">
            <v>216103802.58000001</v>
          </cell>
          <cell r="DX16">
            <v>238307552.53999999</v>
          </cell>
          <cell r="DZ16">
            <v>224014143.09</v>
          </cell>
          <cell r="ED16">
            <v>38378009.259999998</v>
          </cell>
          <cell r="EF16">
            <v>2194469214.0100002</v>
          </cell>
          <cell r="EJ16">
            <v>206460746.22999999</v>
          </cell>
          <cell r="EL16">
            <v>599546501.73000002</v>
          </cell>
          <cell r="EP16">
            <v>195837852.80000001</v>
          </cell>
          <cell r="ER16">
            <v>357685976.29000002</v>
          </cell>
          <cell r="EV16">
            <v>1528148824.1800001</v>
          </cell>
          <cell r="EX16">
            <v>220912069.77000001</v>
          </cell>
          <cell r="FB16">
            <v>1402995878.28</v>
          </cell>
          <cell r="FC16">
            <v>11000000</v>
          </cell>
          <cell r="FD16">
            <v>528532479.77999997</v>
          </cell>
          <cell r="FH16">
            <v>101130626.86</v>
          </cell>
          <cell r="FI16">
            <v>154500000</v>
          </cell>
          <cell r="FJ16">
            <v>832381007.24000001</v>
          </cell>
          <cell r="FN16">
            <v>163482514.18000001</v>
          </cell>
          <cell r="FP16">
            <v>298813881.06999999</v>
          </cell>
          <cell r="FT16">
            <v>207312930.62</v>
          </cell>
          <cell r="FV16">
            <v>368737899.55000001</v>
          </cell>
          <cell r="FZ16">
            <v>117428847.12</v>
          </cell>
          <cell r="GB16">
            <v>389852818.27999997</v>
          </cell>
          <cell r="GG16">
            <v>507.28166539999995</v>
          </cell>
          <cell r="GH16">
            <v>12917.322544610004</v>
          </cell>
        </row>
        <row r="17">
          <cell r="A17" t="str">
            <v>«Новые информационные сервисы»</v>
          </cell>
          <cell r="B17">
            <v>1223333.25</v>
          </cell>
          <cell r="D17">
            <v>3203000</v>
          </cell>
          <cell r="H17">
            <v>5532202</v>
          </cell>
          <cell r="J17">
            <v>94609982.159999996</v>
          </cell>
          <cell r="N17">
            <v>7973549.7999999998</v>
          </cell>
          <cell r="P17">
            <v>100248985.3</v>
          </cell>
          <cell r="T17">
            <v>46618456.039999999</v>
          </cell>
          <cell r="V17">
            <v>16144829.48</v>
          </cell>
          <cell r="AH17">
            <v>10501</v>
          </cell>
          <cell r="AL17">
            <v>70691000.299999997</v>
          </cell>
          <cell r="AN17">
            <v>194743361.62</v>
          </cell>
          <cell r="AR17">
            <v>483849048.44999999</v>
          </cell>
          <cell r="AT17">
            <v>98034088.230000004</v>
          </cell>
          <cell r="AX17">
            <v>1477390144.0899999</v>
          </cell>
          <cell r="AZ17">
            <v>504376446.29000002</v>
          </cell>
          <cell r="BD17">
            <v>114858893.69</v>
          </cell>
          <cell r="BF17">
            <v>901617394.57000005</v>
          </cell>
          <cell r="BJ17">
            <v>1348093016.53</v>
          </cell>
          <cell r="BK17">
            <v>120000000</v>
          </cell>
          <cell r="BL17">
            <v>627731473.64999998</v>
          </cell>
          <cell r="BP17">
            <v>1758587719.5599999</v>
          </cell>
          <cell r="BR17">
            <v>1667207714.3499999</v>
          </cell>
          <cell r="BV17">
            <v>9364888</v>
          </cell>
          <cell r="BX17">
            <v>1274391749.53</v>
          </cell>
          <cell r="CB17">
            <v>248360198.84</v>
          </cell>
          <cell r="CD17">
            <v>3555560187.0799999</v>
          </cell>
          <cell r="CH17">
            <v>245232098.05000001</v>
          </cell>
          <cell r="CJ17">
            <v>3836699263.29</v>
          </cell>
          <cell r="CN17">
            <v>809821706.41999996</v>
          </cell>
          <cell r="CP17">
            <v>4519400620.7299995</v>
          </cell>
          <cell r="CT17">
            <v>560937088.99000001</v>
          </cell>
          <cell r="CV17">
            <v>2248205516.6900001</v>
          </cell>
          <cell r="CZ17">
            <v>233593846.03</v>
          </cell>
          <cell r="DB17">
            <v>2283770704.77</v>
          </cell>
          <cell r="DF17">
            <v>374592550.25999999</v>
          </cell>
          <cell r="DH17">
            <v>3880513266.52</v>
          </cell>
          <cell r="DL17">
            <v>583639069.72000003</v>
          </cell>
          <cell r="DN17">
            <v>3521879248.46</v>
          </cell>
          <cell r="DR17">
            <v>1262090426.3699999</v>
          </cell>
          <cell r="DT17">
            <v>2962245943.9200001</v>
          </cell>
          <cell r="DX17">
            <v>1620838178.1099999</v>
          </cell>
          <cell r="DZ17">
            <v>1575951356.6199999</v>
          </cell>
          <cell r="ED17">
            <v>3552093932.4499998</v>
          </cell>
          <cell r="EF17">
            <v>3977774164.0700002</v>
          </cell>
          <cell r="EJ17">
            <v>2169821961.4200001</v>
          </cell>
          <cell r="EP17">
            <v>546832737.79999995</v>
          </cell>
          <cell r="ER17">
            <v>1212795196.45</v>
          </cell>
          <cell r="EV17">
            <v>1293059006.01</v>
          </cell>
          <cell r="EX17">
            <v>1034228550.62</v>
          </cell>
          <cell r="FB17">
            <v>2489763219.6399999</v>
          </cell>
          <cell r="FD17">
            <v>1655203900.5999999</v>
          </cell>
          <cell r="FH17">
            <v>1388293775.97</v>
          </cell>
          <cell r="FJ17">
            <v>2982474554.7199998</v>
          </cell>
          <cell r="FM17">
            <v>1000000</v>
          </cell>
          <cell r="FN17">
            <v>1565888181.3399999</v>
          </cell>
          <cell r="FP17">
            <v>6035294063.46</v>
          </cell>
          <cell r="FQ17">
            <v>20000000</v>
          </cell>
          <cell r="FS17">
            <v>2144400</v>
          </cell>
          <cell r="FT17">
            <v>610520510.57000005</v>
          </cell>
          <cell r="FV17">
            <v>4800736707.5</v>
          </cell>
          <cell r="FY17">
            <v>60000</v>
          </cell>
          <cell r="FZ17">
            <v>2053443665.24</v>
          </cell>
          <cell r="GA17">
            <v>396952131</v>
          </cell>
          <cell r="GB17">
            <v>2085861781.0899999</v>
          </cell>
          <cell r="GE17">
            <v>302999</v>
          </cell>
          <cell r="GG17">
            <v>4536.56057633</v>
          </cell>
          <cell r="GH17">
            <v>85124.378487710026</v>
          </cell>
        </row>
        <row r="18">
          <cell r="A18" t="str">
            <v>«Региональная Торговая площадка»</v>
          </cell>
          <cell r="B18">
            <v>877000</v>
          </cell>
          <cell r="D18">
            <v>4670198.57</v>
          </cell>
          <cell r="H18">
            <v>6205500</v>
          </cell>
          <cell r="J18">
            <v>36708609.990000002</v>
          </cell>
          <cell r="N18">
            <v>72441945.319999993</v>
          </cell>
          <cell r="P18">
            <v>32377020.050000001</v>
          </cell>
          <cell r="T18">
            <v>37299339.75</v>
          </cell>
          <cell r="V18">
            <v>7901956.0499999998</v>
          </cell>
          <cell r="Z18">
            <v>46183363.630000003</v>
          </cell>
          <cell r="AB18">
            <v>28732054</v>
          </cell>
          <cell r="AF18">
            <v>11779168.4</v>
          </cell>
          <cell r="AH18">
            <v>97521445.409999996</v>
          </cell>
          <cell r="AL18">
            <v>932860276.27999997</v>
          </cell>
          <cell r="AM18">
            <v>465338240.76999998</v>
          </cell>
          <cell r="AN18">
            <v>27733310.82</v>
          </cell>
          <cell r="AR18">
            <v>575599251.00999999</v>
          </cell>
          <cell r="AT18">
            <v>175341107.06</v>
          </cell>
          <cell r="AW18">
            <v>6982210</v>
          </cell>
          <cell r="AX18">
            <v>74197368.200000003</v>
          </cell>
          <cell r="AZ18">
            <v>135171631.18000001</v>
          </cell>
          <cell r="BD18">
            <v>33695344.380000003</v>
          </cell>
          <cell r="BF18">
            <v>665624735.42999995</v>
          </cell>
          <cell r="BI18">
            <v>63155000</v>
          </cell>
          <cell r="BJ18">
            <v>6130784.5800000001</v>
          </cell>
          <cell r="BL18">
            <v>138932258.02000001</v>
          </cell>
          <cell r="BP18">
            <v>85730095.019999996</v>
          </cell>
          <cell r="BR18">
            <v>57386716.280000001</v>
          </cell>
          <cell r="BV18">
            <v>12903160.85</v>
          </cell>
          <cell r="BX18">
            <v>58709597.43</v>
          </cell>
          <cell r="CB18">
            <v>14729705.630000001</v>
          </cell>
          <cell r="CD18">
            <v>263787023.34999999</v>
          </cell>
          <cell r="CH18">
            <v>17821582.699999999</v>
          </cell>
          <cell r="CJ18">
            <v>786109623.92999995</v>
          </cell>
          <cell r="CN18">
            <v>339864105.57999998</v>
          </cell>
          <cell r="CP18">
            <v>187252314.25</v>
          </cell>
          <cell r="CT18">
            <v>156373634.56999999</v>
          </cell>
          <cell r="CV18">
            <v>168563425.44</v>
          </cell>
          <cell r="CZ18">
            <v>3742837.76</v>
          </cell>
          <cell r="DB18">
            <v>197036260.78</v>
          </cell>
          <cell r="DF18">
            <v>53729502.079999998</v>
          </cell>
          <cell r="DG18">
            <v>1650000</v>
          </cell>
          <cell r="DH18">
            <v>79127036.569999993</v>
          </cell>
          <cell r="DL18">
            <v>4128616.39</v>
          </cell>
          <cell r="DN18">
            <v>108797938.45</v>
          </cell>
          <cell r="DR18">
            <v>11046375.65</v>
          </cell>
          <cell r="DT18">
            <v>891932710.55999994</v>
          </cell>
          <cell r="DX18">
            <v>24029999.579999998</v>
          </cell>
          <cell r="DZ18">
            <v>79666863.909999996</v>
          </cell>
          <cell r="ED18">
            <v>152525682</v>
          </cell>
          <cell r="EF18">
            <v>2554671598.6700001</v>
          </cell>
          <cell r="EI18">
            <v>743000.01</v>
          </cell>
          <cell r="EJ18">
            <v>56800030.549999997</v>
          </cell>
          <cell r="EL18">
            <v>154907723.81999999</v>
          </cell>
          <cell r="EO18">
            <v>505000000</v>
          </cell>
          <cell r="EP18">
            <v>36398100.509999998</v>
          </cell>
          <cell r="ER18">
            <v>469945447.70999998</v>
          </cell>
          <cell r="EV18">
            <v>133937269.08</v>
          </cell>
          <cell r="EX18">
            <v>304575862.81</v>
          </cell>
          <cell r="FA18">
            <v>861000</v>
          </cell>
          <cell r="FB18">
            <v>415575945</v>
          </cell>
          <cell r="FD18">
            <v>211282657.28999999</v>
          </cell>
          <cell r="FG18">
            <v>150605</v>
          </cell>
          <cell r="FH18">
            <v>298551653.47000003</v>
          </cell>
          <cell r="FJ18">
            <v>422265434.22000003</v>
          </cell>
          <cell r="FM18">
            <v>1002000</v>
          </cell>
          <cell r="FN18">
            <v>513015801.5</v>
          </cell>
          <cell r="FP18">
            <v>1479372025.01</v>
          </cell>
          <cell r="FS18">
            <v>2502000</v>
          </cell>
          <cell r="FT18">
            <v>425804497.63</v>
          </cell>
          <cell r="FV18">
            <v>258102904.28999999</v>
          </cell>
          <cell r="FY18">
            <v>1419934.01</v>
          </cell>
          <cell r="FZ18">
            <v>30972056.98</v>
          </cell>
          <cell r="GB18">
            <v>267338704.87</v>
          </cell>
          <cell r="GE18">
            <v>30000</v>
          </cell>
          <cell r="GG18">
            <v>298.34076185000004</v>
          </cell>
          <cell r="GH18">
            <v>15985.330180089997</v>
          </cell>
        </row>
        <row r="19">
          <cell r="A19" t="str">
            <v>«Системы ЭЛектронных Торгов»</v>
          </cell>
          <cell r="D19">
            <v>14556396.619999999</v>
          </cell>
          <cell r="H19">
            <v>42039290.649999999</v>
          </cell>
          <cell r="J19">
            <v>6481568.25</v>
          </cell>
          <cell r="N19">
            <v>116964598.58</v>
          </cell>
          <cell r="P19">
            <v>73126557.170000002</v>
          </cell>
          <cell r="T19">
            <v>60376664.409999996</v>
          </cell>
          <cell r="V19">
            <v>180358199.41999999</v>
          </cell>
          <cell r="Z19">
            <v>12169674.199999999</v>
          </cell>
          <cell r="AB19">
            <v>160434358.84999999</v>
          </cell>
          <cell r="AF19">
            <v>25734688.460000001</v>
          </cell>
          <cell r="AH19">
            <v>34694965.770000003</v>
          </cell>
          <cell r="AL19">
            <v>25554484.690000001</v>
          </cell>
          <cell r="AM19">
            <v>7504200</v>
          </cell>
          <cell r="AN19">
            <v>29283486.489999998</v>
          </cell>
          <cell r="AQ19">
            <v>19265119.649999999</v>
          </cell>
          <cell r="AR19">
            <v>121476970.02</v>
          </cell>
          <cell r="AT19">
            <v>166777078.33000001</v>
          </cell>
          <cell r="AX19">
            <v>72455799.930000007</v>
          </cell>
          <cell r="AZ19">
            <v>68407056.790000007</v>
          </cell>
          <cell r="BD19">
            <v>309633426.19999999</v>
          </cell>
          <cell r="BF19">
            <v>17361663.77</v>
          </cell>
          <cell r="BJ19">
            <v>6499416.4000000004</v>
          </cell>
          <cell r="BL19">
            <v>273485685.94999999</v>
          </cell>
          <cell r="BP19">
            <v>12606251.220000001</v>
          </cell>
          <cell r="BR19">
            <v>218449368.72</v>
          </cell>
          <cell r="BV19">
            <v>27916066.879999999</v>
          </cell>
          <cell r="BX19">
            <v>257993003.03</v>
          </cell>
          <cell r="CB19">
            <v>39722580.289999999</v>
          </cell>
          <cell r="CD19">
            <v>82487056.540000007</v>
          </cell>
          <cell r="CH19">
            <v>11148800</v>
          </cell>
          <cell r="CJ19">
            <v>119192396.09</v>
          </cell>
          <cell r="CN19">
            <v>21797985.920000002</v>
          </cell>
          <cell r="CP19">
            <v>41314802.710000001</v>
          </cell>
          <cell r="CT19">
            <v>81450871</v>
          </cell>
          <cell r="CV19">
            <v>92530300.700000003</v>
          </cell>
          <cell r="CZ19">
            <v>50184638.109999999</v>
          </cell>
          <cell r="DB19">
            <v>73261241.370000005</v>
          </cell>
          <cell r="DF19">
            <v>18525655.100000001</v>
          </cell>
          <cell r="DH19">
            <v>160411805.78999999</v>
          </cell>
          <cell r="DL19">
            <v>53086434</v>
          </cell>
          <cell r="DN19">
            <v>178972674.16999999</v>
          </cell>
          <cell r="DR19">
            <v>5233623.96</v>
          </cell>
          <cell r="DT19">
            <v>241833976.16</v>
          </cell>
          <cell r="DX19">
            <v>1500750</v>
          </cell>
          <cell r="DZ19">
            <v>29861805.460000001</v>
          </cell>
          <cell r="ED19">
            <v>38738166</v>
          </cell>
          <cell r="EF19">
            <v>9281864.0999999996</v>
          </cell>
          <cell r="EJ19">
            <v>27990037.48</v>
          </cell>
          <cell r="EL19">
            <v>515408776.37</v>
          </cell>
          <cell r="EP19">
            <v>20947891.219999999</v>
          </cell>
          <cell r="ER19">
            <v>59380073.990000002</v>
          </cell>
          <cell r="EV19">
            <v>64159050</v>
          </cell>
          <cell r="EX19">
            <v>36990142.240000002</v>
          </cell>
          <cell r="FB19">
            <v>14996925</v>
          </cell>
          <cell r="FD19">
            <v>126401268.81</v>
          </cell>
          <cell r="FH19">
            <v>102297300</v>
          </cell>
          <cell r="FJ19">
            <v>632104424.87</v>
          </cell>
          <cell r="FN19">
            <v>197909820</v>
          </cell>
          <cell r="FP19">
            <v>30537040.670000002</v>
          </cell>
          <cell r="FT19">
            <v>33259680</v>
          </cell>
          <cell r="FV19">
            <v>99582053.599999994</v>
          </cell>
          <cell r="FZ19">
            <v>1420000</v>
          </cell>
          <cell r="GB19">
            <v>169833072.72999999</v>
          </cell>
          <cell r="GG19">
            <v>171.25307272999999</v>
          </cell>
          <cell r="GH19">
            <v>5845.3610248999994</v>
          </cell>
        </row>
        <row r="20">
          <cell r="A20" t="str">
            <v>«ТЕНДЕР ГАРАНТ»</v>
          </cell>
          <cell r="D20">
            <v>4108462.07</v>
          </cell>
          <cell r="H20">
            <v>49080266.700000003</v>
          </cell>
          <cell r="J20">
            <v>15055562.73</v>
          </cell>
          <cell r="N20">
            <v>3151494</v>
          </cell>
          <cell r="P20">
            <v>325999302.14999998</v>
          </cell>
          <cell r="T20">
            <v>8897939969.75</v>
          </cell>
          <cell r="V20">
            <v>56075314.649999999</v>
          </cell>
          <cell r="Z20">
            <v>2691150</v>
          </cell>
          <cell r="AB20">
            <v>26041927.289999999</v>
          </cell>
          <cell r="AF20">
            <v>9765000</v>
          </cell>
          <cell r="AH20">
            <v>1083753</v>
          </cell>
          <cell r="AL20">
            <v>6781432</v>
          </cell>
          <cell r="AN20">
            <v>6447901.3799999999</v>
          </cell>
          <cell r="AR20">
            <v>121293178.8</v>
          </cell>
          <cell r="AT20">
            <v>88704354.069999993</v>
          </cell>
          <cell r="AX20">
            <v>120527557.25</v>
          </cell>
          <cell r="AZ20">
            <v>81589227.049999997</v>
          </cell>
          <cell r="BD20">
            <v>50863362.090000004</v>
          </cell>
          <cell r="BF20">
            <v>30590792.989999998</v>
          </cell>
          <cell r="BJ20">
            <v>10333294.1</v>
          </cell>
          <cell r="BL20">
            <v>57121777</v>
          </cell>
          <cell r="BP20">
            <v>10876919.41</v>
          </cell>
          <cell r="BR20">
            <v>29748538.620000001</v>
          </cell>
          <cell r="BV20">
            <v>107078</v>
          </cell>
          <cell r="BX20">
            <v>181598481.25</v>
          </cell>
          <cell r="CB20">
            <v>56500400</v>
          </cell>
          <cell r="CD20">
            <v>45217328.909999996</v>
          </cell>
          <cell r="CH20">
            <v>92671072.5</v>
          </cell>
          <cell r="CJ20">
            <v>21566492.920000002</v>
          </cell>
          <cell r="CN20">
            <v>45929005</v>
          </cell>
          <cell r="CP20">
            <v>384448823.32999998</v>
          </cell>
          <cell r="CT20">
            <v>96352409.900000006</v>
          </cell>
          <cell r="CV20">
            <v>50355012</v>
          </cell>
          <cell r="CZ20">
            <v>13707022.800000001</v>
          </cell>
          <cell r="DB20">
            <v>857892314.51999998</v>
          </cell>
          <cell r="DF20">
            <v>15453000</v>
          </cell>
          <cell r="DH20">
            <v>71592188.859999999</v>
          </cell>
          <cell r="DL20">
            <v>7878500</v>
          </cell>
          <cell r="DN20">
            <v>57356319.859999999</v>
          </cell>
          <cell r="ED20">
            <v>21335835.989999998</v>
          </cell>
          <cell r="EF20">
            <v>36835015.490000002</v>
          </cell>
          <cell r="EL20">
            <v>12815624</v>
          </cell>
          <cell r="EP20">
            <v>279450</v>
          </cell>
          <cell r="ER20">
            <v>74315999.989999995</v>
          </cell>
          <cell r="EV20">
            <v>300190949.69</v>
          </cell>
          <cell r="EX20">
            <v>439597742</v>
          </cell>
          <cell r="FB20">
            <v>157696912.09999999</v>
          </cell>
          <cell r="FD20">
            <v>58272835.75</v>
          </cell>
          <cell r="FH20">
            <v>115093114.59999999</v>
          </cell>
          <cell r="FJ20">
            <v>61521512.799999997</v>
          </cell>
          <cell r="FN20">
            <v>75339586</v>
          </cell>
          <cell r="FP20">
            <v>67148920.569999993</v>
          </cell>
          <cell r="FS20">
            <v>20913716.600000001</v>
          </cell>
          <cell r="FT20">
            <v>33273001</v>
          </cell>
          <cell r="FV20">
            <v>40861989</v>
          </cell>
          <cell r="GB20">
            <v>6594056.6500000004</v>
          </cell>
          <cell r="GG20">
            <v>6.5940566500000006</v>
          </cell>
          <cell r="GH20">
            <v>13526.582249179999</v>
          </cell>
        </row>
        <row r="21">
          <cell r="A21" t="str">
            <v>«Электронная площадка «Вердиктъ»</v>
          </cell>
          <cell r="D21">
            <v>48542454</v>
          </cell>
          <cell r="H21">
            <v>20014150.98</v>
          </cell>
          <cell r="J21">
            <v>138981528.08000001</v>
          </cell>
          <cell r="N21">
            <v>63312053.329999998</v>
          </cell>
          <cell r="P21">
            <v>28864230.370000001</v>
          </cell>
          <cell r="T21">
            <v>109387894.2</v>
          </cell>
          <cell r="V21">
            <v>5740199.7999999998</v>
          </cell>
          <cell r="Z21">
            <v>195889035.66</v>
          </cell>
          <cell r="AB21">
            <v>127156090.55</v>
          </cell>
          <cell r="AF21">
            <v>2252697.35</v>
          </cell>
          <cell r="AH21">
            <v>57427143.740000002</v>
          </cell>
          <cell r="AL21">
            <v>68891750.159999996</v>
          </cell>
          <cell r="AN21">
            <v>38710645.539999999</v>
          </cell>
          <cell r="AR21">
            <v>55830663.090000004</v>
          </cell>
          <cell r="AT21">
            <v>33000213.879999999</v>
          </cell>
          <cell r="AX21">
            <v>26287025.879999999</v>
          </cell>
          <cell r="AZ21">
            <v>57877149.689999998</v>
          </cell>
          <cell r="BD21">
            <v>4484710.57</v>
          </cell>
          <cell r="BF21">
            <v>106107908.58</v>
          </cell>
          <cell r="BJ21">
            <v>22789934.600000001</v>
          </cell>
          <cell r="BL21">
            <v>125319844.04000001</v>
          </cell>
          <cell r="BP21">
            <v>33675724.630000003</v>
          </cell>
          <cell r="BR21">
            <v>64447863.240000002</v>
          </cell>
          <cell r="BV21">
            <v>17331251</v>
          </cell>
          <cell r="BX21">
            <v>126717742.02</v>
          </cell>
          <cell r="CB21">
            <v>5276416.2</v>
          </cell>
          <cell r="CD21">
            <v>22326444.859999999</v>
          </cell>
          <cell r="CH21">
            <v>2324720.9</v>
          </cell>
          <cell r="CJ21">
            <v>23951793</v>
          </cell>
          <cell r="CN21">
            <v>3463525.7</v>
          </cell>
          <cell r="CP21">
            <v>19121950.41</v>
          </cell>
          <cell r="CT21">
            <v>11201465.550000001</v>
          </cell>
          <cell r="CV21">
            <v>67632226.849999994</v>
          </cell>
          <cell r="CZ21">
            <v>927731.5</v>
          </cell>
          <cell r="DB21">
            <v>40920353.039999999</v>
          </cell>
          <cell r="DF21">
            <v>1834837.05</v>
          </cell>
          <cell r="DH21">
            <v>139296895.66</v>
          </cell>
          <cell r="DL21">
            <v>1069103.1000000001</v>
          </cell>
          <cell r="DN21">
            <v>49349371.130000003</v>
          </cell>
          <cell r="DR21">
            <v>12224822.85</v>
          </cell>
          <cell r="DT21">
            <v>9889140.5199999996</v>
          </cell>
          <cell r="DX21">
            <v>4495000</v>
          </cell>
          <cell r="DZ21">
            <v>10341762.98</v>
          </cell>
          <cell r="ED21">
            <v>12453900</v>
          </cell>
          <cell r="EF21">
            <v>14204710.779999999</v>
          </cell>
          <cell r="EJ21">
            <v>5354263</v>
          </cell>
          <cell r="EL21">
            <v>373030625.25999999</v>
          </cell>
          <cell r="EP21">
            <v>83593565.299999997</v>
          </cell>
          <cell r="ER21">
            <v>310834675.01999998</v>
          </cell>
          <cell r="EV21">
            <v>180023966.59</v>
          </cell>
          <cell r="EX21">
            <v>228661523.36000001</v>
          </cell>
          <cell r="FB21">
            <v>4770506914.5</v>
          </cell>
          <cell r="FD21">
            <v>529371533.41000003</v>
          </cell>
          <cell r="FH21">
            <v>150192081.69999999</v>
          </cell>
          <cell r="FJ21">
            <v>190712430.99000001</v>
          </cell>
          <cell r="FN21">
            <v>343577696.76999998</v>
          </cell>
          <cell r="FP21">
            <v>1236748292.01</v>
          </cell>
          <cell r="FS21">
            <v>270800</v>
          </cell>
          <cell r="FT21">
            <v>713051676.91999996</v>
          </cell>
          <cell r="FV21">
            <v>407888935.69999999</v>
          </cell>
          <cell r="FZ21">
            <v>204186405.41999999</v>
          </cell>
          <cell r="GB21">
            <v>448687873.81999999</v>
          </cell>
          <cell r="GG21">
            <v>652.87427923999996</v>
          </cell>
          <cell r="GH21">
            <v>12208.039336830001</v>
          </cell>
        </row>
        <row r="22">
          <cell r="A22" t="str">
            <v>«Электронная торговая площадка ELECTRO-TORGI.RU»</v>
          </cell>
          <cell r="H22">
            <v>27579867.149999999</v>
          </cell>
          <cell r="J22">
            <v>14022503.08</v>
          </cell>
          <cell r="N22">
            <v>6781272</v>
          </cell>
          <cell r="O22">
            <v>10414750.710000001</v>
          </cell>
          <cell r="P22">
            <v>33125245.989999998</v>
          </cell>
          <cell r="T22">
            <v>283219012.60000002</v>
          </cell>
          <cell r="V22">
            <v>18290997.75</v>
          </cell>
          <cell r="Z22">
            <v>12367384.07</v>
          </cell>
          <cell r="AB22">
            <v>7111970.8600000003</v>
          </cell>
          <cell r="AH22">
            <v>31497185.719999999</v>
          </cell>
          <cell r="AL22">
            <v>3332308.85</v>
          </cell>
          <cell r="AN22">
            <v>9697375.0099999998</v>
          </cell>
          <cell r="AR22">
            <v>71388.45</v>
          </cell>
          <cell r="AT22">
            <v>79855878.579999998</v>
          </cell>
          <cell r="AX22">
            <v>5062191.26</v>
          </cell>
          <cell r="AZ22">
            <v>55128560.530000001</v>
          </cell>
          <cell r="BD22">
            <v>1955875.75</v>
          </cell>
          <cell r="BF22">
            <v>71163813.829999998</v>
          </cell>
          <cell r="BJ22">
            <v>1288578249.1300001</v>
          </cell>
          <cell r="BL22">
            <v>27041745.120000001</v>
          </cell>
          <cell r="BP22">
            <v>1545875742.0699999</v>
          </cell>
          <cell r="BR22">
            <v>66419540.75</v>
          </cell>
          <cell r="BV22">
            <v>370570486.80000001</v>
          </cell>
          <cell r="BX22">
            <v>78386966.540000007</v>
          </cell>
          <cell r="CB22">
            <v>3372406910.29</v>
          </cell>
          <cell r="CD22">
            <v>39741893.82</v>
          </cell>
          <cell r="CH22">
            <v>69503307.439999998</v>
          </cell>
          <cell r="CJ22">
            <v>25878788.649999999</v>
          </cell>
          <cell r="CN22">
            <v>70671754</v>
          </cell>
          <cell r="CP22">
            <v>39432761.5</v>
          </cell>
          <cell r="CT22">
            <v>207175988.09</v>
          </cell>
          <cell r="CV22">
            <v>51537372.789999999</v>
          </cell>
          <cell r="CZ22">
            <v>33907948.689999998</v>
          </cell>
          <cell r="DB22">
            <v>184530967.05000001</v>
          </cell>
          <cell r="DF22">
            <v>63799706.799999997</v>
          </cell>
          <cell r="DH22">
            <v>172043944.88999999</v>
          </cell>
          <cell r="DL22">
            <v>376596169.32999998</v>
          </cell>
          <cell r="DN22">
            <v>53758635.509999998</v>
          </cell>
          <cell r="DR22">
            <v>212823715.19999999</v>
          </cell>
          <cell r="DS22">
            <v>39000000</v>
          </cell>
          <cell r="DT22">
            <v>173936356.44999999</v>
          </cell>
          <cell r="DX22">
            <v>37056126</v>
          </cell>
          <cell r="DZ22">
            <v>85186561.359999999</v>
          </cell>
          <cell r="ED22">
            <v>76933707.359999999</v>
          </cell>
          <cell r="EF22">
            <v>90188313.489999995</v>
          </cell>
          <cell r="EJ22">
            <v>440781961.50999999</v>
          </cell>
          <cell r="EL22">
            <v>1684556781.28</v>
          </cell>
          <cell r="EP22">
            <v>359288953.11000001</v>
          </cell>
          <cell r="ER22">
            <v>280343568.94999999</v>
          </cell>
          <cell r="EV22">
            <v>255165758.12</v>
          </cell>
          <cell r="EX22">
            <v>406960948.30000001</v>
          </cell>
          <cell r="FB22">
            <v>312487649.66000003</v>
          </cell>
          <cell r="FC22">
            <v>57500000</v>
          </cell>
          <cell r="FD22">
            <v>145533245.75</v>
          </cell>
          <cell r="FH22">
            <v>137885092.81</v>
          </cell>
          <cell r="FJ22">
            <v>107818927.62</v>
          </cell>
          <cell r="FN22">
            <v>214261727.44</v>
          </cell>
          <cell r="FP22">
            <v>600852635.32000005</v>
          </cell>
          <cell r="FT22">
            <v>260618788.25999999</v>
          </cell>
          <cell r="FV22">
            <v>74573362.700000003</v>
          </cell>
          <cell r="FZ22">
            <v>109522513.33</v>
          </cell>
          <cell r="GB22">
            <v>354377859.23000002</v>
          </cell>
          <cell r="GG22">
            <v>463.90037255999999</v>
          </cell>
          <cell r="GH22">
            <v>15326.191014700007</v>
          </cell>
        </row>
        <row r="23">
          <cell r="A23" t="str">
            <v>B2B-Center</v>
          </cell>
          <cell r="B23">
            <v>8403196.3800000008</v>
          </cell>
          <cell r="D23">
            <v>23657852.82</v>
          </cell>
          <cell r="H23">
            <v>1599205909.8099999</v>
          </cell>
          <cell r="J23">
            <v>1393318208.8900001</v>
          </cell>
          <cell r="N23">
            <v>177751327.75999999</v>
          </cell>
          <cell r="P23">
            <v>2464414177.8899999</v>
          </cell>
          <cell r="T23">
            <v>452419404.33999997</v>
          </cell>
          <cell r="V23">
            <v>58725477.219999999</v>
          </cell>
          <cell r="Z23">
            <v>301186</v>
          </cell>
          <cell r="AB23">
            <v>39962053.82</v>
          </cell>
          <cell r="AF23">
            <v>12701987.130000001</v>
          </cell>
          <cell r="AH23">
            <v>13557263.75</v>
          </cell>
          <cell r="AL23">
            <v>1008000</v>
          </cell>
          <cell r="AN23">
            <v>125970337.33</v>
          </cell>
          <cell r="AT23">
            <v>45733026</v>
          </cell>
          <cell r="AZ23">
            <v>230161408.90000001</v>
          </cell>
          <cell r="BD23">
            <v>2292260</v>
          </cell>
          <cell r="BF23">
            <v>287559747.56999999</v>
          </cell>
          <cell r="BL23">
            <v>94251344.969999999</v>
          </cell>
          <cell r="BR23">
            <v>174998739.36000001</v>
          </cell>
          <cell r="BX23">
            <v>216712175.31999999</v>
          </cell>
          <cell r="CD23">
            <v>144552934.31999999</v>
          </cell>
          <cell r="CH23">
            <v>19399203.940000001</v>
          </cell>
          <cell r="CJ23">
            <v>120032996.79000001</v>
          </cell>
          <cell r="CN23">
            <v>888347.25</v>
          </cell>
          <cell r="CP23">
            <v>39753615.280000001</v>
          </cell>
          <cell r="DB23">
            <v>370450</v>
          </cell>
          <cell r="DH23">
            <v>220073486.63</v>
          </cell>
          <cell r="DN23">
            <v>354051801.49000001</v>
          </cell>
          <cell r="DT23">
            <v>115417673.81</v>
          </cell>
          <cell r="DZ23">
            <v>305844205.69999999</v>
          </cell>
          <cell r="ED23">
            <v>5250</v>
          </cell>
          <cell r="EF23">
            <v>667907819.23000002</v>
          </cell>
          <cell r="EJ23">
            <v>665177.5</v>
          </cell>
          <cell r="EL23">
            <v>241110557.49000001</v>
          </cell>
          <cell r="ER23">
            <v>207506033.28999999</v>
          </cell>
          <cell r="EX23">
            <v>1179643373.6600001</v>
          </cell>
          <cell r="FD23">
            <v>247648831.16999999</v>
          </cell>
          <cell r="FJ23">
            <v>827962161.75999999</v>
          </cell>
          <cell r="FP23">
            <v>20701624.350000001</v>
          </cell>
          <cell r="GG23">
            <v>0</v>
          </cell>
          <cell r="GH23">
            <v>12136.640628919999</v>
          </cell>
        </row>
        <row r="24">
          <cell r="A24" t="str">
            <v>KARTOTEKA.RU</v>
          </cell>
          <cell r="J24">
            <v>16237328.859999999</v>
          </cell>
          <cell r="N24">
            <v>7003200</v>
          </cell>
          <cell r="P24">
            <v>14770310</v>
          </cell>
          <cell r="T24">
            <v>1861280</v>
          </cell>
          <cell r="V24">
            <v>37219874.420000002</v>
          </cell>
          <cell r="Z24">
            <v>709926.3</v>
          </cell>
          <cell r="AB24">
            <v>5612600</v>
          </cell>
          <cell r="AF24">
            <v>148000</v>
          </cell>
          <cell r="AH24">
            <v>6251839.8499999996</v>
          </cell>
          <cell r="AR24">
            <v>300000</v>
          </cell>
          <cell r="AT24">
            <v>5058507.5999999996</v>
          </cell>
          <cell r="AZ24">
            <v>16710000</v>
          </cell>
          <cell r="BD24">
            <v>610240</v>
          </cell>
          <cell r="BF24">
            <v>11641958.060000001</v>
          </cell>
          <cell r="BJ24">
            <v>26910247.559999999</v>
          </cell>
          <cell r="BL24">
            <v>132749593</v>
          </cell>
          <cell r="BP24">
            <v>2580200</v>
          </cell>
          <cell r="BR24">
            <v>1379008</v>
          </cell>
          <cell r="BV24">
            <v>4369259.05</v>
          </cell>
          <cell r="BX24">
            <v>2565740</v>
          </cell>
          <cell r="CB24">
            <v>7725822.2800000003</v>
          </cell>
          <cell r="CD24">
            <v>17575020.010000002</v>
          </cell>
          <cell r="CH24">
            <v>1125800</v>
          </cell>
          <cell r="CJ24">
            <v>2919943.16</v>
          </cell>
          <cell r="CN24">
            <v>25316237.469999999</v>
          </cell>
          <cell r="CP24">
            <v>7637556.7199999997</v>
          </cell>
          <cell r="CT24">
            <v>6036422</v>
          </cell>
          <cell r="CV24">
            <v>19217931.120000001</v>
          </cell>
          <cell r="CZ24">
            <v>3005185.5</v>
          </cell>
          <cell r="DB24">
            <v>25846381</v>
          </cell>
          <cell r="DF24">
            <v>11606826.779999999</v>
          </cell>
          <cell r="DH24">
            <v>34372317.979999997</v>
          </cell>
          <cell r="DL24">
            <v>27110501.260000002</v>
          </cell>
          <cell r="DN24">
            <v>37525188.340000004</v>
          </cell>
          <cell r="DR24">
            <v>50913336.979999997</v>
          </cell>
          <cell r="DT24">
            <v>18598560.710000001</v>
          </cell>
          <cell r="DX24">
            <v>7566843.0700000003</v>
          </cell>
          <cell r="DZ24">
            <v>32424089</v>
          </cell>
          <cell r="ED24">
            <v>3448600</v>
          </cell>
          <cell r="EF24">
            <v>51359891.369999997</v>
          </cell>
          <cell r="EJ24">
            <v>16174797.75</v>
          </cell>
          <cell r="EL24">
            <v>37286839.579999998</v>
          </cell>
          <cell r="EP24">
            <v>174965714.72999999</v>
          </cell>
          <cell r="ER24">
            <v>42737748.640000001</v>
          </cell>
          <cell r="EV24">
            <v>37321155.390000001</v>
          </cell>
          <cell r="EX24">
            <v>23783932.149999999</v>
          </cell>
          <cell r="FB24">
            <v>1520386</v>
          </cell>
          <cell r="FD24">
            <v>18548701.52</v>
          </cell>
          <cell r="FG24">
            <v>526000</v>
          </cell>
          <cell r="FH24">
            <v>11276865.33</v>
          </cell>
          <cell r="FJ24">
            <v>6031115.79</v>
          </cell>
          <cell r="FN24">
            <v>25885088.760000002</v>
          </cell>
          <cell r="FP24">
            <v>32924824.989999998</v>
          </cell>
          <cell r="FS24">
            <v>366109.2</v>
          </cell>
          <cell r="FT24">
            <v>21502700</v>
          </cell>
          <cell r="FV24">
            <v>39118873.509999998</v>
          </cell>
          <cell r="FY24">
            <v>518551.63</v>
          </cell>
          <cell r="FZ24">
            <v>22592250</v>
          </cell>
          <cell r="GB24">
            <v>30199089.210000001</v>
          </cell>
          <cell r="GE24">
            <v>401000</v>
          </cell>
          <cell r="GG24">
            <v>53.19233921</v>
          </cell>
          <cell r="GH24">
            <v>1229.7033116300004</v>
          </cell>
        </row>
        <row r="25">
          <cell r="A25" t="str">
            <v>Tender Technologies</v>
          </cell>
          <cell r="BF25">
            <v>5936961</v>
          </cell>
          <cell r="BL25">
            <v>2945000</v>
          </cell>
          <cell r="BR25">
            <v>464000</v>
          </cell>
          <cell r="BX25">
            <v>154900</v>
          </cell>
          <cell r="CB25">
            <v>27212461.100000001</v>
          </cell>
          <cell r="CD25">
            <v>92133882.400000006</v>
          </cell>
          <cell r="CJ25">
            <v>453282</v>
          </cell>
          <cell r="CP25">
            <v>3575372</v>
          </cell>
          <cell r="CV25">
            <v>89990</v>
          </cell>
          <cell r="DL25">
            <v>1789000</v>
          </cell>
          <cell r="DN25">
            <v>154109135.53999999</v>
          </cell>
          <cell r="DT25">
            <v>168280574.38</v>
          </cell>
          <cell r="DX25">
            <v>553801.94999999995</v>
          </cell>
          <cell r="DZ25">
            <v>98395462.489999995</v>
          </cell>
          <cell r="ED25">
            <v>4300676.5</v>
          </cell>
          <cell r="EF25">
            <v>227415969.41999999</v>
          </cell>
          <cell r="EJ25">
            <v>77441247.609999999</v>
          </cell>
          <cell r="EL25">
            <v>1872549285.75</v>
          </cell>
          <cell r="EO25">
            <v>1341932.55</v>
          </cell>
          <cell r="EP25">
            <v>23404568200</v>
          </cell>
          <cell r="ER25">
            <v>116932626.56</v>
          </cell>
          <cell r="EV25">
            <v>273932637.14999998</v>
          </cell>
          <cell r="EX25">
            <v>604943301.44000006</v>
          </cell>
          <cell r="FA25">
            <v>182748130</v>
          </cell>
          <cell r="FB25">
            <v>510849798.04000002</v>
          </cell>
          <cell r="FD25">
            <v>452646372</v>
          </cell>
          <cell r="FH25">
            <v>209768461.15000001</v>
          </cell>
          <cell r="FJ25">
            <v>199496865.37</v>
          </cell>
          <cell r="FN25">
            <v>333887832.25999999</v>
          </cell>
          <cell r="FO25">
            <v>763673.4</v>
          </cell>
          <cell r="FP25">
            <v>429232051.23000002</v>
          </cell>
          <cell r="FT25">
            <v>293680425.80000001</v>
          </cell>
          <cell r="FV25">
            <v>604279973.87</v>
          </cell>
          <cell r="FY25">
            <v>380130</v>
          </cell>
          <cell r="FZ25">
            <v>70741598.230000004</v>
          </cell>
          <cell r="GB25">
            <v>229898439.56</v>
          </cell>
          <cell r="GE25">
            <v>623868.88</v>
          </cell>
          <cell r="GG25">
            <v>301.26390667000004</v>
          </cell>
          <cell r="GH25">
            <v>30658.517319630002</v>
          </cell>
        </row>
        <row r="26">
          <cell r="A26" t="str">
            <v>UralBidIn</v>
          </cell>
          <cell r="D26">
            <v>25275112.199999999</v>
          </cell>
          <cell r="J26">
            <v>156018668.40000001</v>
          </cell>
          <cell r="N26">
            <v>57345376</v>
          </cell>
          <cell r="P26">
            <v>542700</v>
          </cell>
          <cell r="V26">
            <v>46200000</v>
          </cell>
          <cell r="AB26">
            <v>18151151</v>
          </cell>
          <cell r="AF26">
            <v>395500000</v>
          </cell>
          <cell r="AH26">
            <v>4371500</v>
          </cell>
          <cell r="BF26">
            <v>1382787</v>
          </cell>
          <cell r="BJ26">
            <v>176000</v>
          </cell>
          <cell r="BL26">
            <v>1162480.57</v>
          </cell>
          <cell r="BP26">
            <v>1524732.42</v>
          </cell>
          <cell r="BR26">
            <v>25697901</v>
          </cell>
          <cell r="BX26">
            <v>22035246.989999998</v>
          </cell>
          <cell r="CD26">
            <v>4720358.4000000004</v>
          </cell>
          <cell r="CH26">
            <v>22758200.18</v>
          </cell>
          <cell r="CJ26">
            <v>14403447.25</v>
          </cell>
          <cell r="CP26">
            <v>24965390.100000001</v>
          </cell>
          <cell r="CT26">
            <v>4373800</v>
          </cell>
          <cell r="CV26">
            <v>37001486.840000004</v>
          </cell>
          <cell r="CZ26">
            <v>103665638.5</v>
          </cell>
          <cell r="DB26">
            <v>78490946.859999999</v>
          </cell>
          <cell r="DF26">
            <v>1573925</v>
          </cell>
          <cell r="DH26">
            <v>13326717.550000001</v>
          </cell>
          <cell r="DL26">
            <v>18903620</v>
          </cell>
          <cell r="DN26">
            <v>3833594.15</v>
          </cell>
          <cell r="DR26">
            <v>11101700</v>
          </cell>
          <cell r="DT26">
            <v>8732483.4000000004</v>
          </cell>
          <cell r="DX26">
            <v>3847750</v>
          </cell>
          <cell r="DZ26">
            <v>6508084.5300000003</v>
          </cell>
          <cell r="ED26">
            <v>10449403.5</v>
          </cell>
          <cell r="EF26">
            <v>11787742</v>
          </cell>
          <cell r="GG26">
            <v>0</v>
          </cell>
          <cell r="GH26">
            <v>1135.8279438400002</v>
          </cell>
        </row>
        <row r="27">
          <cell r="A27" t="str">
            <v>uTender</v>
          </cell>
          <cell r="B27">
            <v>63014142.719999999</v>
          </cell>
          <cell r="D27">
            <v>20736154.5</v>
          </cell>
          <cell r="H27">
            <v>97256762.840000004</v>
          </cell>
          <cell r="J27">
            <v>270279756.56999999</v>
          </cell>
          <cell r="N27">
            <v>580064812.88</v>
          </cell>
          <cell r="P27">
            <v>188703223.34999999</v>
          </cell>
          <cell r="T27">
            <v>160305037</v>
          </cell>
          <cell r="V27">
            <v>1127675581.8199999</v>
          </cell>
          <cell r="Z27">
            <v>24686204.010000002</v>
          </cell>
          <cell r="AB27">
            <v>224517225.94</v>
          </cell>
          <cell r="AF27">
            <v>122038533.06999999</v>
          </cell>
          <cell r="AG27">
            <v>6540097.2999999998</v>
          </cell>
          <cell r="AH27">
            <v>76707331.689999998</v>
          </cell>
          <cell r="AL27">
            <v>151500360.77000001</v>
          </cell>
          <cell r="AN27">
            <v>657233551.89999998</v>
          </cell>
          <cell r="AR27">
            <v>61019389.030000001</v>
          </cell>
          <cell r="AT27">
            <v>197090533.13999999</v>
          </cell>
          <cell r="AX27">
            <v>352215820.27999997</v>
          </cell>
          <cell r="AZ27">
            <v>563859719.50999999</v>
          </cell>
          <cell r="BD27">
            <v>446556751.81</v>
          </cell>
          <cell r="BF27">
            <v>495249266.56</v>
          </cell>
          <cell r="BJ27">
            <v>287844562.47000003</v>
          </cell>
          <cell r="BL27">
            <v>413555504.56999999</v>
          </cell>
          <cell r="BP27">
            <v>122155746.55</v>
          </cell>
          <cell r="BR27">
            <v>340474411.04000002</v>
          </cell>
          <cell r="BV27">
            <v>121915038.33</v>
          </cell>
          <cell r="BX27">
            <v>360872010.93000001</v>
          </cell>
          <cell r="CB27">
            <v>47202112.659999996</v>
          </cell>
          <cell r="CC27">
            <v>31875696.829999998</v>
          </cell>
          <cell r="CD27">
            <v>1230146814.4200001</v>
          </cell>
          <cell r="CH27">
            <v>934105713.42999995</v>
          </cell>
          <cell r="CJ27">
            <v>740839932.67999995</v>
          </cell>
          <cell r="CN27">
            <v>197343091.11000001</v>
          </cell>
          <cell r="CP27">
            <v>1275186621.76</v>
          </cell>
          <cell r="CT27">
            <v>519731715.79000002</v>
          </cell>
          <cell r="CV27">
            <v>494434843.51999998</v>
          </cell>
          <cell r="CZ27">
            <v>612965321.13999999</v>
          </cell>
          <cell r="DB27">
            <v>470717952.18000001</v>
          </cell>
          <cell r="DF27">
            <v>74202066.980000004</v>
          </cell>
          <cell r="DH27">
            <v>563183074.63</v>
          </cell>
          <cell r="DL27">
            <v>52308487.409999996</v>
          </cell>
          <cell r="DN27">
            <v>1861225509.73</v>
          </cell>
          <cell r="DR27">
            <v>467834621.48000002</v>
          </cell>
          <cell r="DT27">
            <v>542849273.72000003</v>
          </cell>
          <cell r="DX27">
            <v>75575919</v>
          </cell>
          <cell r="DY27">
            <v>36556300</v>
          </cell>
          <cell r="DZ27">
            <v>304905558.95999998</v>
          </cell>
          <cell r="ED27">
            <v>234110001.12</v>
          </cell>
          <cell r="EF27">
            <v>621978076.24000001</v>
          </cell>
          <cell r="EJ27">
            <v>1141134519.9200001</v>
          </cell>
          <cell r="EK27">
            <v>482100000</v>
          </cell>
          <cell r="EL27">
            <v>1362353011.3</v>
          </cell>
          <cell r="EP27">
            <v>12081368583.9</v>
          </cell>
          <cell r="ER27">
            <v>1032218311.85</v>
          </cell>
          <cell r="EV27">
            <v>5325858795.5200005</v>
          </cell>
          <cell r="EX27">
            <v>579666173.53999996</v>
          </cell>
          <cell r="FB27">
            <v>12613297406.42</v>
          </cell>
          <cell r="FD27">
            <v>993514225.01999998</v>
          </cell>
          <cell r="FH27">
            <v>273762811.5</v>
          </cell>
          <cell r="FJ27">
            <v>994129096.63999999</v>
          </cell>
          <cell r="FN27">
            <v>404954167.20999998</v>
          </cell>
          <cell r="FO27">
            <v>354712215</v>
          </cell>
          <cell r="FP27">
            <v>757982322.86000001</v>
          </cell>
          <cell r="FT27">
            <v>146745394</v>
          </cell>
          <cell r="FV27">
            <v>412047776.27999997</v>
          </cell>
          <cell r="FZ27">
            <v>142553668.52000001</v>
          </cell>
          <cell r="GB27">
            <v>915377507.89999998</v>
          </cell>
          <cell r="GG27">
            <v>1057.9311764199999</v>
          </cell>
          <cell r="GH27">
            <v>58937.122222749989</v>
          </cell>
        </row>
        <row r="28">
          <cell r="A28" t="str">
            <v>АКОСТА info</v>
          </cell>
          <cell r="B28">
            <v>3273700</v>
          </cell>
          <cell r="D28">
            <v>17816764.460000001</v>
          </cell>
          <cell r="H28">
            <v>236159120</v>
          </cell>
          <cell r="J28">
            <v>58463916.140000001</v>
          </cell>
          <cell r="N28">
            <v>4428327.38</v>
          </cell>
          <cell r="P28">
            <v>30105608.48</v>
          </cell>
          <cell r="T28">
            <v>444789085.05000001</v>
          </cell>
          <cell r="V28">
            <v>28672277</v>
          </cell>
          <cell r="Z28">
            <v>3994837.5</v>
          </cell>
          <cell r="AB28">
            <v>99170725.870000005</v>
          </cell>
          <cell r="AF28">
            <v>107792765.59999999</v>
          </cell>
          <cell r="AH28">
            <v>127242521.09999999</v>
          </cell>
          <cell r="AL28">
            <v>23109690.600000001</v>
          </cell>
          <cell r="AN28">
            <v>23235614.949999999</v>
          </cell>
          <cell r="AR28">
            <v>5825277.7000000002</v>
          </cell>
          <cell r="AT28">
            <v>79736111.079999998</v>
          </cell>
          <cell r="AX28">
            <v>13457160.699999999</v>
          </cell>
          <cell r="AZ28">
            <v>227164474</v>
          </cell>
          <cell r="BD28">
            <v>74984855.819999993</v>
          </cell>
          <cell r="BF28">
            <v>29918343.329999998</v>
          </cell>
          <cell r="BJ28">
            <v>49228566.43</v>
          </cell>
          <cell r="BL28">
            <v>65860699.990000002</v>
          </cell>
          <cell r="BP28">
            <v>23758437.649999999</v>
          </cell>
          <cell r="BR28">
            <v>67142636.260000005</v>
          </cell>
          <cell r="BV28">
            <v>78789.97</v>
          </cell>
          <cell r="BX28">
            <v>158634531.87</v>
          </cell>
          <cell r="CB28">
            <v>1087716.6000000001</v>
          </cell>
          <cell r="CD28">
            <v>22891611.539999999</v>
          </cell>
          <cell r="CH28">
            <v>530071.5</v>
          </cell>
          <cell r="CJ28">
            <v>39364193.700000003</v>
          </cell>
          <cell r="CN28">
            <v>24153957.199999999</v>
          </cell>
          <cell r="CP28">
            <v>51440220.5</v>
          </cell>
          <cell r="CT28">
            <v>505304.05</v>
          </cell>
          <cell r="CV28">
            <v>19064763.940000001</v>
          </cell>
          <cell r="CZ28">
            <v>6086052</v>
          </cell>
          <cell r="DB28">
            <v>185939386</v>
          </cell>
          <cell r="DF28">
            <v>37378799.609999999</v>
          </cell>
          <cell r="DH28">
            <v>17239509.809999999</v>
          </cell>
          <cell r="DL28">
            <v>7513235</v>
          </cell>
          <cell r="DN28">
            <v>265284445.19</v>
          </cell>
          <cell r="DR28">
            <v>6752646.0099999998</v>
          </cell>
          <cell r="DT28">
            <v>15340481.76</v>
          </cell>
          <cell r="DX28">
            <v>45744033.93</v>
          </cell>
          <cell r="DZ28">
            <v>123011603.04000001</v>
          </cell>
          <cell r="ED28">
            <v>300167432.81999999</v>
          </cell>
          <cell r="EF28">
            <v>297635889.08999997</v>
          </cell>
          <cell r="EJ28">
            <v>26127950.23</v>
          </cell>
          <cell r="EL28">
            <v>35329449.579999998</v>
          </cell>
          <cell r="EP28">
            <v>5471505</v>
          </cell>
          <cell r="ER28">
            <v>60222260.289999999</v>
          </cell>
          <cell r="EV28">
            <v>2971158.88</v>
          </cell>
          <cell r="EX28">
            <v>151718494.24000001</v>
          </cell>
          <cell r="FB28">
            <v>820519030.12</v>
          </cell>
          <cell r="FD28">
            <v>357904656.27999997</v>
          </cell>
          <cell r="FH28">
            <v>41670738.25</v>
          </cell>
          <cell r="FJ28">
            <v>317336392.18000001</v>
          </cell>
          <cell r="FN28">
            <v>6527400</v>
          </cell>
          <cell r="FP28">
            <v>22426869.829999998</v>
          </cell>
          <cell r="FT28">
            <v>29297885.800000001</v>
          </cell>
          <cell r="FV28">
            <v>180673340.58000001</v>
          </cell>
          <cell r="FZ28">
            <v>32405859.550000001</v>
          </cell>
          <cell r="GB28">
            <v>826274843.27999997</v>
          </cell>
          <cell r="GG28">
            <v>858.68070282999997</v>
          </cell>
          <cell r="GH28">
            <v>6388.0540263100002</v>
          </cell>
        </row>
        <row r="29">
          <cell r="A29" t="str">
            <v>Альфалот</v>
          </cell>
          <cell r="B29">
            <v>465505.65</v>
          </cell>
          <cell r="H29">
            <v>43892460.729999997</v>
          </cell>
          <cell r="J29">
            <v>145132363.69999999</v>
          </cell>
          <cell r="N29">
            <v>320982241.01999998</v>
          </cell>
          <cell r="P29">
            <v>41160995.68</v>
          </cell>
          <cell r="T29">
            <v>1439705.43</v>
          </cell>
          <cell r="U29">
            <v>32000575.199999999</v>
          </cell>
          <cell r="V29">
            <v>60893490</v>
          </cell>
          <cell r="Z29">
            <v>302235719.80000001</v>
          </cell>
          <cell r="AA29">
            <v>774766839.99000001</v>
          </cell>
          <cell r="AB29">
            <v>7003167.9299999997</v>
          </cell>
          <cell r="AF29">
            <v>16329054</v>
          </cell>
          <cell r="AH29">
            <v>164838523.75</v>
          </cell>
          <cell r="AL29">
            <v>5609837.7000000002</v>
          </cell>
          <cell r="AN29">
            <v>139849323.63999999</v>
          </cell>
          <cell r="AR29">
            <v>25579676.350000001</v>
          </cell>
          <cell r="AT29">
            <v>229325588.59</v>
          </cell>
          <cell r="AX29">
            <v>407772510</v>
          </cell>
          <cell r="AZ29">
            <v>49470317.979999997</v>
          </cell>
          <cell r="BD29">
            <v>7210937.8200000003</v>
          </cell>
          <cell r="BF29">
            <v>8564251.4600000009</v>
          </cell>
          <cell r="BJ29">
            <v>4939864.22</v>
          </cell>
          <cell r="BK29">
            <v>12049620</v>
          </cell>
          <cell r="BL29">
            <v>26740383.390000001</v>
          </cell>
          <cell r="BP29">
            <v>39656522.899999999</v>
          </cell>
          <cell r="BR29">
            <v>5593289.3499999996</v>
          </cell>
          <cell r="BV29">
            <v>238558667.46000001</v>
          </cell>
          <cell r="BX29">
            <v>184525392.05000001</v>
          </cell>
          <cell r="CB29">
            <v>151276463.28</v>
          </cell>
          <cell r="CD29">
            <v>369572394.75999999</v>
          </cell>
          <cell r="CH29">
            <v>63642694.689999998</v>
          </cell>
          <cell r="CJ29">
            <v>786328789.59000003</v>
          </cell>
          <cell r="CN29">
            <v>86217786.989999995</v>
          </cell>
          <cell r="CP29">
            <v>1565997195.8399999</v>
          </cell>
          <cell r="CT29">
            <v>295402906.64999998</v>
          </cell>
          <cell r="CV29">
            <v>276345975.93000001</v>
          </cell>
          <cell r="CZ29">
            <v>101578204.17</v>
          </cell>
          <cell r="DB29">
            <v>842280478.55999994</v>
          </cell>
          <cell r="DF29">
            <v>151914247.97</v>
          </cell>
          <cell r="DH29">
            <v>784791860.32000005</v>
          </cell>
          <cell r="DL29">
            <v>158192550.62</v>
          </cell>
          <cell r="DN29">
            <v>10868747724.76</v>
          </cell>
          <cell r="DR29">
            <v>1629102223.05</v>
          </cell>
          <cell r="DS29">
            <v>45353785.899999999</v>
          </cell>
          <cell r="DT29">
            <v>830187062.40999997</v>
          </cell>
          <cell r="DX29">
            <v>79641066.890000001</v>
          </cell>
          <cell r="DZ29">
            <v>2127500840.4000001</v>
          </cell>
          <cell r="ED29">
            <v>695312164.89999998</v>
          </cell>
          <cell r="EF29">
            <v>2448170963.8099999</v>
          </cell>
          <cell r="EI29">
            <v>9752113</v>
          </cell>
          <cell r="EJ29">
            <v>364233511.36000001</v>
          </cell>
          <cell r="EL29">
            <v>3072201944.2399998</v>
          </cell>
          <cell r="EO29">
            <v>31913609.460000001</v>
          </cell>
          <cell r="EP29">
            <v>1792417025.0999999</v>
          </cell>
          <cell r="ER29">
            <v>3164533148.46</v>
          </cell>
          <cell r="EU29">
            <v>350000</v>
          </cell>
          <cell r="EV29">
            <v>1746767474.3199999</v>
          </cell>
          <cell r="EX29">
            <v>3937370119.73</v>
          </cell>
          <cell r="EY29">
            <v>14200</v>
          </cell>
          <cell r="FA29">
            <v>3696694.14</v>
          </cell>
          <cell r="FB29">
            <v>1241920165.0899999</v>
          </cell>
          <cell r="FD29">
            <v>2780333410.5799999</v>
          </cell>
          <cell r="FG29">
            <v>6110216.5</v>
          </cell>
          <cell r="FH29">
            <v>2099044585.1400001</v>
          </cell>
          <cell r="FI29">
            <v>2901355648.9499998</v>
          </cell>
          <cell r="FJ29">
            <v>3047816964.6199999</v>
          </cell>
          <cell r="FK29">
            <v>500000</v>
          </cell>
          <cell r="FM29">
            <v>40962901.939999998</v>
          </cell>
          <cell r="FN29">
            <v>735863270.41999996</v>
          </cell>
          <cell r="FP29">
            <v>1158193190.8800001</v>
          </cell>
          <cell r="FT29">
            <v>1270913487.5599999</v>
          </cell>
          <cell r="FV29">
            <v>778453823.16999996</v>
          </cell>
          <cell r="FY29">
            <v>1218477</v>
          </cell>
          <cell r="FZ29">
            <v>1602644350.8699999</v>
          </cell>
          <cell r="GB29">
            <v>6112729883</v>
          </cell>
          <cell r="GE29">
            <v>10230558.279999999</v>
          </cell>
          <cell r="GG29">
            <v>7725.6047921499994</v>
          </cell>
          <cell r="GH29">
            <v>65565.684981090002</v>
          </cell>
        </row>
        <row r="30">
          <cell r="A30" t="str">
            <v>АО «Сбербанк-АСТ»</v>
          </cell>
          <cell r="B30">
            <v>2499361.3199999998</v>
          </cell>
          <cell r="D30">
            <v>111813703.18000001</v>
          </cell>
          <cell r="H30">
            <v>1931604851.48</v>
          </cell>
          <cell r="J30">
            <v>863491451.99000001</v>
          </cell>
          <cell r="N30">
            <v>520608958.00999999</v>
          </cell>
          <cell r="O30">
            <v>787710</v>
          </cell>
          <cell r="P30">
            <v>1008796712.83</v>
          </cell>
          <cell r="T30">
            <v>1055137200.2</v>
          </cell>
          <cell r="V30">
            <v>110005747.76000001</v>
          </cell>
          <cell r="Z30">
            <v>353620115.00999999</v>
          </cell>
          <cell r="AB30">
            <v>139621363.22999999</v>
          </cell>
          <cell r="AF30">
            <v>244704986.22</v>
          </cell>
          <cell r="AH30">
            <v>248496236.63999999</v>
          </cell>
          <cell r="AL30">
            <v>92093779.829999998</v>
          </cell>
          <cell r="AN30">
            <v>722275800.21000004</v>
          </cell>
          <cell r="AR30">
            <v>116598818.95999999</v>
          </cell>
          <cell r="AT30">
            <v>97562429.760000005</v>
          </cell>
          <cell r="AX30">
            <v>274460921.38</v>
          </cell>
          <cell r="AY30">
            <v>22654800</v>
          </cell>
          <cell r="AZ30">
            <v>214922225.88</v>
          </cell>
          <cell r="BD30">
            <v>280783072.64999998</v>
          </cell>
          <cell r="BF30">
            <v>118066803.17</v>
          </cell>
          <cell r="BJ30">
            <v>157568816.37</v>
          </cell>
          <cell r="BL30">
            <v>150849486.44</v>
          </cell>
          <cell r="BP30">
            <v>442772167.17000002</v>
          </cell>
          <cell r="BR30">
            <v>118492222.34</v>
          </cell>
          <cell r="BV30">
            <v>189188485.13999999</v>
          </cell>
          <cell r="BW30">
            <v>5705000</v>
          </cell>
          <cell r="BX30">
            <v>193088420.5</v>
          </cell>
          <cell r="CA30">
            <v>5020000</v>
          </cell>
          <cell r="CB30">
            <v>192163055.84999999</v>
          </cell>
          <cell r="CC30">
            <v>1102500</v>
          </cell>
          <cell r="CD30">
            <v>167357913.56</v>
          </cell>
          <cell r="CH30">
            <v>242219780.27000001</v>
          </cell>
          <cell r="CJ30">
            <v>177666128.71000001</v>
          </cell>
          <cell r="CM30">
            <v>378000</v>
          </cell>
          <cell r="CN30">
            <v>310382981.67000002</v>
          </cell>
          <cell r="CP30">
            <v>190507600.27000001</v>
          </cell>
          <cell r="CT30">
            <v>65804402.770000003</v>
          </cell>
          <cell r="CV30">
            <v>123410598.31</v>
          </cell>
          <cell r="CZ30">
            <v>759767963.84000003</v>
          </cell>
          <cell r="DB30">
            <v>61512198.240000002</v>
          </cell>
          <cell r="DF30">
            <v>299177882.39999998</v>
          </cell>
          <cell r="DH30">
            <v>60339588.520000003</v>
          </cell>
          <cell r="DK30">
            <v>80000</v>
          </cell>
          <cell r="DL30">
            <v>155926442</v>
          </cell>
          <cell r="DM30">
            <v>84654.16</v>
          </cell>
          <cell r="DN30">
            <v>194893032.21000001</v>
          </cell>
          <cell r="DO30">
            <v>52163337.530000001</v>
          </cell>
          <cell r="DR30">
            <v>94116423.459999993</v>
          </cell>
          <cell r="DT30">
            <v>149039849.09</v>
          </cell>
          <cell r="DW30">
            <v>38796056.600000001</v>
          </cell>
          <cell r="DX30">
            <v>16868274.34</v>
          </cell>
          <cell r="DZ30">
            <v>537050191.29999995</v>
          </cell>
          <cell r="EC30">
            <v>28662666</v>
          </cell>
          <cell r="ED30">
            <v>98875772.579999998</v>
          </cell>
          <cell r="EF30">
            <v>130245651.45999999</v>
          </cell>
          <cell r="EJ30">
            <v>168456079.68000001</v>
          </cell>
          <cell r="EL30">
            <v>413554036.00999999</v>
          </cell>
          <cell r="EO30">
            <v>51333333</v>
          </cell>
          <cell r="EP30">
            <v>116320770.39</v>
          </cell>
          <cell r="ER30">
            <v>107724701.01000001</v>
          </cell>
          <cell r="EU30">
            <v>304672</v>
          </cell>
          <cell r="EV30">
            <v>188118558.91999999</v>
          </cell>
          <cell r="EX30">
            <v>116108732.53</v>
          </cell>
          <cell r="FB30">
            <v>573317306.78999996</v>
          </cell>
          <cell r="FD30">
            <v>527275129.38999999</v>
          </cell>
          <cell r="FH30">
            <v>359977104.80000001</v>
          </cell>
          <cell r="FJ30">
            <v>253181808.63999999</v>
          </cell>
          <cell r="FN30">
            <v>1241733472.1199999</v>
          </cell>
          <cell r="FP30">
            <v>182264815.59999999</v>
          </cell>
          <cell r="FT30">
            <v>233784312.44</v>
          </cell>
          <cell r="FV30">
            <v>490019726.19999999</v>
          </cell>
          <cell r="FZ30">
            <v>169869757.68000001</v>
          </cell>
          <cell r="GB30">
            <v>330317114.02999997</v>
          </cell>
          <cell r="GG30">
            <v>500.18687170999999</v>
          </cell>
          <cell r="GH30">
            <v>19465.546024039992</v>
          </cell>
        </row>
        <row r="31">
          <cell r="A31" t="str">
            <v>Аукцион-центр</v>
          </cell>
          <cell r="B31">
            <v>1367200</v>
          </cell>
          <cell r="D31">
            <v>5414868.5</v>
          </cell>
          <cell r="H31">
            <v>26375618.600000001</v>
          </cell>
          <cell r="J31">
            <v>145585418.97999999</v>
          </cell>
          <cell r="N31">
            <v>27847251</v>
          </cell>
          <cell r="P31">
            <v>38310647.609999999</v>
          </cell>
          <cell r="T31">
            <v>14742084.51</v>
          </cell>
          <cell r="V31">
            <v>46728094.979999997</v>
          </cell>
          <cell r="Z31">
            <v>33383165.41</v>
          </cell>
          <cell r="AB31">
            <v>52774786.130000003</v>
          </cell>
          <cell r="AF31">
            <v>29240224.899999999</v>
          </cell>
          <cell r="AH31">
            <v>34103420.299999997</v>
          </cell>
          <cell r="AL31">
            <v>26915099</v>
          </cell>
          <cell r="AN31">
            <v>54445832.039999999</v>
          </cell>
          <cell r="AR31">
            <v>14482930</v>
          </cell>
          <cell r="AT31">
            <v>56903573.5</v>
          </cell>
          <cell r="AX31">
            <v>1199397948.9400001</v>
          </cell>
          <cell r="AZ31">
            <v>9321656.25</v>
          </cell>
          <cell r="BD31">
            <v>19039570.18</v>
          </cell>
          <cell r="BF31">
            <v>53009097.060000002</v>
          </cell>
          <cell r="BJ31">
            <v>89619219</v>
          </cell>
          <cell r="BL31">
            <v>96167140.390000001</v>
          </cell>
          <cell r="BP31">
            <v>21358327</v>
          </cell>
          <cell r="BR31">
            <v>477285009.18000001</v>
          </cell>
          <cell r="BV31">
            <v>40048542.030000001</v>
          </cell>
          <cell r="BX31">
            <v>128388539.45999999</v>
          </cell>
          <cell r="CB31">
            <v>156332540.09999999</v>
          </cell>
          <cell r="CD31">
            <v>218182498.81</v>
          </cell>
          <cell r="CH31">
            <v>148737090.19999999</v>
          </cell>
          <cell r="CJ31">
            <v>377914531.25</v>
          </cell>
          <cell r="CN31">
            <v>159007313.71000001</v>
          </cell>
          <cell r="CP31">
            <v>303973672.05000001</v>
          </cell>
          <cell r="CT31">
            <v>147739605.03999999</v>
          </cell>
          <cell r="CV31">
            <v>434914912.86000001</v>
          </cell>
          <cell r="CZ31">
            <v>74998159.819999993</v>
          </cell>
          <cell r="DB31">
            <v>368290757.54000002</v>
          </cell>
          <cell r="DF31">
            <v>20793150.149999999</v>
          </cell>
          <cell r="DH31">
            <v>186688969.11000001</v>
          </cell>
          <cell r="DL31">
            <v>20916470.600000001</v>
          </cell>
          <cell r="DN31">
            <v>258895006.46000001</v>
          </cell>
          <cell r="DR31">
            <v>24934603</v>
          </cell>
          <cell r="DS31">
            <v>54118470</v>
          </cell>
          <cell r="DT31">
            <v>292653296.56999999</v>
          </cell>
          <cell r="DX31">
            <v>66624421.850000001</v>
          </cell>
          <cell r="DZ31">
            <v>421846420.02999997</v>
          </cell>
          <cell r="ED31">
            <v>73640190.25</v>
          </cell>
          <cell r="EF31">
            <v>291078172.17000002</v>
          </cell>
          <cell r="EJ31">
            <v>64695368.149999999</v>
          </cell>
          <cell r="EL31">
            <v>919916887.5</v>
          </cell>
          <cell r="EP31">
            <v>17528105.870000001</v>
          </cell>
          <cell r="ER31">
            <v>229427469.41</v>
          </cell>
          <cell r="EV31">
            <v>66825750.539999999</v>
          </cell>
          <cell r="EX31">
            <v>634321247.72000003</v>
          </cell>
          <cell r="FB31">
            <v>101498100.25</v>
          </cell>
          <cell r="FC31">
            <v>16038572</v>
          </cell>
          <cell r="FD31">
            <v>312168197.81</v>
          </cell>
          <cell r="FH31">
            <v>323299720.13</v>
          </cell>
          <cell r="FI31">
            <v>36364000</v>
          </cell>
          <cell r="FJ31">
            <v>768019765.37</v>
          </cell>
          <cell r="FN31">
            <v>546762181.59000003</v>
          </cell>
          <cell r="FO31">
            <v>7285000</v>
          </cell>
          <cell r="FP31">
            <v>189765867.02999878</v>
          </cell>
          <cell r="FT31">
            <v>176395135.49000001</v>
          </cell>
          <cell r="FU31">
            <v>386857855</v>
          </cell>
          <cell r="FV31">
            <v>153568271.37</v>
          </cell>
          <cell r="FW31">
            <v>985958.40000000002</v>
          </cell>
          <cell r="FZ31">
            <v>2187154274.9899998</v>
          </cell>
          <cell r="GA31">
            <v>148397000</v>
          </cell>
          <cell r="GB31">
            <v>208864919.84</v>
          </cell>
          <cell r="GG31">
            <v>2544.4161948299998</v>
          </cell>
          <cell r="GH31">
            <v>14340.675164979997</v>
          </cell>
        </row>
        <row r="32">
          <cell r="A32" t="str">
            <v>Аукционы Дальнего Востока</v>
          </cell>
          <cell r="H32">
            <v>92998018.700000003</v>
          </cell>
          <cell r="P32">
            <v>253600</v>
          </cell>
          <cell r="BR32">
            <v>4387750</v>
          </cell>
          <cell r="BV32">
            <v>5282506.7699999996</v>
          </cell>
          <cell r="CD32">
            <v>1135000</v>
          </cell>
          <cell r="CP32">
            <v>191787</v>
          </cell>
          <cell r="CT32">
            <v>160500</v>
          </cell>
          <cell r="CV32">
            <v>2166900</v>
          </cell>
          <cell r="DH32">
            <v>1763100</v>
          </cell>
          <cell r="DZ32">
            <v>30001</v>
          </cell>
          <cell r="FD32">
            <v>4358575</v>
          </cell>
          <cell r="FJ32">
            <v>6199999</v>
          </cell>
          <cell r="FP32">
            <v>4979999</v>
          </cell>
          <cell r="GB32">
            <v>825000</v>
          </cell>
          <cell r="GG32">
            <v>0.82499999999999996</v>
          </cell>
          <cell r="GH32">
            <v>124.73273646999999</v>
          </cell>
        </row>
        <row r="33">
          <cell r="A33" t="str">
            <v>Балтийская электронная площадка</v>
          </cell>
          <cell r="D33">
            <v>48186460.590000004</v>
          </cell>
          <cell r="H33">
            <v>7846900</v>
          </cell>
          <cell r="J33">
            <v>214824570.62</v>
          </cell>
          <cell r="N33">
            <v>217328170.80000001</v>
          </cell>
          <cell r="P33">
            <v>193070613.12</v>
          </cell>
          <cell r="T33">
            <v>65626945.539999999</v>
          </cell>
          <cell r="V33">
            <v>163432603.28999999</v>
          </cell>
          <cell r="Y33">
            <v>1373.55</v>
          </cell>
          <cell r="Z33">
            <v>21108863.199999999</v>
          </cell>
          <cell r="AB33">
            <v>130401690.37</v>
          </cell>
          <cell r="AF33">
            <v>74759120.900000006</v>
          </cell>
          <cell r="AH33">
            <v>110549817.95999999</v>
          </cell>
          <cell r="AL33">
            <v>92855115.969999999</v>
          </cell>
          <cell r="AN33">
            <v>469692767.68000001</v>
          </cell>
          <cell r="AR33">
            <v>165745595.97999999</v>
          </cell>
          <cell r="AT33">
            <v>483621215.67000002</v>
          </cell>
          <cell r="AX33">
            <v>295876282.62</v>
          </cell>
          <cell r="AZ33">
            <v>218858136.58000001</v>
          </cell>
          <cell r="BD33">
            <v>78343157.599999994</v>
          </cell>
          <cell r="BF33">
            <v>350224459.56</v>
          </cell>
          <cell r="BJ33">
            <v>217874146</v>
          </cell>
          <cell r="BL33">
            <v>270272886.99000001</v>
          </cell>
          <cell r="BP33">
            <v>6194510</v>
          </cell>
          <cell r="BR33">
            <v>260305491.53999999</v>
          </cell>
          <cell r="BV33">
            <v>87933151.620000005</v>
          </cell>
          <cell r="BX33">
            <v>205757965.99000001</v>
          </cell>
          <cell r="CB33">
            <v>158012294.22999999</v>
          </cell>
          <cell r="CD33">
            <v>615205480.26999998</v>
          </cell>
          <cell r="CH33">
            <v>192027719.44999999</v>
          </cell>
          <cell r="CJ33">
            <v>427751373.26999998</v>
          </cell>
          <cell r="CN33">
            <v>8031043662.5900002</v>
          </cell>
          <cell r="CO33">
            <v>279000000</v>
          </cell>
          <cell r="CP33">
            <v>878968468.24000001</v>
          </cell>
          <cell r="CS33">
            <v>10000000</v>
          </cell>
          <cell r="CT33">
            <v>164287101.24000001</v>
          </cell>
          <cell r="CV33">
            <v>559737873.08000004</v>
          </cell>
          <cell r="CZ33">
            <v>23621331</v>
          </cell>
          <cell r="DB33">
            <v>207891017.33000001</v>
          </cell>
          <cell r="DF33">
            <v>606729785.94000006</v>
          </cell>
          <cell r="DH33">
            <v>432804599.48000002</v>
          </cell>
          <cell r="DL33">
            <v>117806911.04000001</v>
          </cell>
          <cell r="DN33">
            <v>392089552</v>
          </cell>
          <cell r="DR33">
            <v>29995733.800000001</v>
          </cell>
          <cell r="DT33">
            <v>111053334.33</v>
          </cell>
          <cell r="DX33">
            <v>59029750.890000001</v>
          </cell>
          <cell r="DZ33">
            <v>188748778.87</v>
          </cell>
          <cell r="ED33">
            <v>137551676.47999999</v>
          </cell>
          <cell r="EF33">
            <v>290957247.76999998</v>
          </cell>
          <cell r="EJ33">
            <v>65972396.5</v>
          </cell>
          <cell r="EL33">
            <v>1390571411.79</v>
          </cell>
          <cell r="EP33">
            <v>112947844.40000001</v>
          </cell>
          <cell r="ER33">
            <v>97754340.420000002</v>
          </cell>
          <cell r="EV33">
            <v>140060379.46000001</v>
          </cell>
          <cell r="EX33">
            <v>639323857.10000002</v>
          </cell>
          <cell r="FA33">
            <v>494000.36</v>
          </cell>
          <cell r="FB33">
            <v>75046331</v>
          </cell>
          <cell r="FD33">
            <v>167407054.38999999</v>
          </cell>
          <cell r="FH33">
            <v>82460778.599999994</v>
          </cell>
          <cell r="FJ33">
            <v>201497540.86000001</v>
          </cell>
          <cell r="FN33">
            <v>59397638.5</v>
          </cell>
          <cell r="FP33">
            <v>37693609.659999996</v>
          </cell>
          <cell r="FT33">
            <v>48450592.530000001</v>
          </cell>
          <cell r="FV33">
            <v>130820436.64</v>
          </cell>
          <cell r="FY33">
            <v>850000</v>
          </cell>
          <cell r="FZ33">
            <v>217340925.75</v>
          </cell>
          <cell r="GB33">
            <v>89178916.819999993</v>
          </cell>
          <cell r="GG33">
            <v>306.51984256999998</v>
          </cell>
          <cell r="GH33">
            <v>21922.273759819996</v>
          </cell>
        </row>
        <row r="34">
          <cell r="A34" t="str">
            <v>Межрегиональная Электронная Торговая Площадка</v>
          </cell>
          <cell r="H34">
            <v>3550289.2</v>
          </cell>
          <cell r="GG34">
            <v>0</v>
          </cell>
          <cell r="GH34">
            <v>3.5502892000000004</v>
          </cell>
        </row>
        <row r="35">
          <cell r="A35" t="str">
            <v>Межрегиональная Электронная Торговая Система</v>
          </cell>
          <cell r="B35">
            <v>43765069.909999996</v>
          </cell>
          <cell r="D35">
            <v>272708992.39999998</v>
          </cell>
          <cell r="H35">
            <v>323382886.11000001</v>
          </cell>
          <cell r="I35">
            <v>2793000</v>
          </cell>
          <cell r="J35">
            <v>955370389.12</v>
          </cell>
          <cell r="N35">
            <v>1393720171.26</v>
          </cell>
          <cell r="P35">
            <v>1325758861.9300001</v>
          </cell>
          <cell r="T35">
            <v>557621080.11000001</v>
          </cell>
          <cell r="U35">
            <v>5099900</v>
          </cell>
          <cell r="V35">
            <v>1414568516.96</v>
          </cell>
          <cell r="Z35">
            <v>3184531381.5</v>
          </cell>
          <cell r="AB35">
            <v>1023027720.77</v>
          </cell>
          <cell r="AF35">
            <v>435764743.69999999</v>
          </cell>
          <cell r="AH35">
            <v>1434614331.73</v>
          </cell>
          <cell r="AL35">
            <v>1961082825.6400001</v>
          </cell>
          <cell r="AM35">
            <v>154700</v>
          </cell>
          <cell r="AN35">
            <v>999375681.72000003</v>
          </cell>
          <cell r="AR35">
            <v>1935967355.3699999</v>
          </cell>
          <cell r="AT35">
            <v>1536078849.4200001</v>
          </cell>
          <cell r="AX35">
            <v>1900653431.0999999</v>
          </cell>
          <cell r="AZ35">
            <v>3949475986.21</v>
          </cell>
          <cell r="BD35">
            <v>1011090971.0599999</v>
          </cell>
          <cell r="BF35">
            <v>9134130836.0900002</v>
          </cell>
          <cell r="BJ35">
            <v>734151047.70000005</v>
          </cell>
          <cell r="BK35">
            <v>137787.5</v>
          </cell>
          <cell r="BL35">
            <v>2398435071.2399998</v>
          </cell>
          <cell r="BP35">
            <v>952211472.88999999</v>
          </cell>
          <cell r="BR35">
            <v>3804289618.3899999</v>
          </cell>
          <cell r="BV35">
            <v>364608223.98000002</v>
          </cell>
          <cell r="BW35">
            <v>8531000</v>
          </cell>
          <cell r="BX35">
            <v>1999535560.76</v>
          </cell>
          <cell r="CB35">
            <v>895233796.09000003</v>
          </cell>
          <cell r="CD35">
            <v>4034650880.3400002</v>
          </cell>
          <cell r="CH35">
            <v>1231164743.1400001</v>
          </cell>
          <cell r="CJ35">
            <v>3716225493.77</v>
          </cell>
          <cell r="CN35">
            <v>869541626.07000005</v>
          </cell>
          <cell r="CP35">
            <v>4084876518.48</v>
          </cell>
          <cell r="CT35">
            <v>1265446232.76</v>
          </cell>
          <cell r="CU35">
            <v>391.15</v>
          </cell>
          <cell r="CV35">
            <v>3298715093.5999999</v>
          </cell>
          <cell r="CZ35">
            <v>660063718.44000006</v>
          </cell>
          <cell r="DA35">
            <v>29932034</v>
          </cell>
          <cell r="DB35">
            <v>3040003236.6399999</v>
          </cell>
          <cell r="DF35">
            <v>690468546.16999996</v>
          </cell>
          <cell r="DG35">
            <v>5764600</v>
          </cell>
          <cell r="DH35">
            <v>3755068213.54</v>
          </cell>
          <cell r="DL35">
            <v>704250097.25999999</v>
          </cell>
          <cell r="DN35">
            <v>2295009196.6100001</v>
          </cell>
          <cell r="DR35">
            <v>460539940.72000003</v>
          </cell>
          <cell r="DS35">
            <v>61087000</v>
          </cell>
          <cell r="DT35">
            <v>1187257172.6300001</v>
          </cell>
          <cell r="DX35">
            <v>568104310.83000004</v>
          </cell>
          <cell r="DZ35">
            <v>8469033170.71</v>
          </cell>
          <cell r="ED35">
            <v>1097950254.23</v>
          </cell>
          <cell r="EE35">
            <v>4300651.2</v>
          </cell>
          <cell r="EF35">
            <v>6582137094.1999998</v>
          </cell>
          <cell r="EG35">
            <v>11128320</v>
          </cell>
          <cell r="EI35">
            <v>211703.14</v>
          </cell>
          <cell r="EJ35">
            <v>3238712463.3000002</v>
          </cell>
          <cell r="EK35">
            <v>93467501.900000006</v>
          </cell>
          <cell r="EL35">
            <v>9368354014.0799999</v>
          </cell>
          <cell r="EO35">
            <v>3330862</v>
          </cell>
          <cell r="EP35">
            <v>2610377323.3699999</v>
          </cell>
          <cell r="EQ35">
            <v>3218316.25</v>
          </cell>
          <cell r="ER35">
            <v>4127217453.48</v>
          </cell>
          <cell r="ES35">
            <v>55500</v>
          </cell>
          <cell r="EU35">
            <v>1651972</v>
          </cell>
          <cell r="EV35">
            <v>3172970000.8899999</v>
          </cell>
          <cell r="EX35">
            <v>9088542142.8600006</v>
          </cell>
          <cell r="EY35">
            <v>1716000</v>
          </cell>
          <cell r="FA35">
            <v>4287198.79</v>
          </cell>
          <cell r="FB35">
            <v>7285150330.6599998</v>
          </cell>
          <cell r="FC35">
            <v>59388273.479999997</v>
          </cell>
          <cell r="FD35">
            <v>6740000684.8500004</v>
          </cell>
          <cell r="FG35">
            <v>2344000</v>
          </cell>
          <cell r="FH35">
            <v>6550463575.3599997</v>
          </cell>
          <cell r="FI35">
            <v>6367888.5</v>
          </cell>
          <cell r="FJ35">
            <v>8527306474.2399998</v>
          </cell>
          <cell r="FM35">
            <v>9848987.1099999994</v>
          </cell>
          <cell r="FN35">
            <v>3075674133.1799998</v>
          </cell>
          <cell r="FO35">
            <v>6143850</v>
          </cell>
          <cell r="FP35">
            <v>2752858980.1700001</v>
          </cell>
          <cell r="FS35">
            <v>4140992.51</v>
          </cell>
          <cell r="FT35">
            <v>2179044190.3499999</v>
          </cell>
          <cell r="FU35">
            <v>1205259.98</v>
          </cell>
          <cell r="FV35">
            <v>4707768003.8699999</v>
          </cell>
          <cell r="FW35">
            <v>70803796</v>
          </cell>
          <cell r="FY35">
            <v>191560337.15000001</v>
          </cell>
          <cell r="FZ35">
            <v>2102066988.4000001</v>
          </cell>
          <cell r="GB35">
            <v>3487723547.27</v>
          </cell>
          <cell r="GE35">
            <v>312825.69</v>
          </cell>
          <cell r="GG35">
            <v>5590.1033613599993</v>
          </cell>
          <cell r="GH35">
            <v>173554.87536797996</v>
          </cell>
        </row>
        <row r="36">
          <cell r="A36" t="str">
            <v>МЕТА-ИНВЕСТ</v>
          </cell>
          <cell r="D36">
            <v>175458.6</v>
          </cell>
          <cell r="H36">
            <v>19856860</v>
          </cell>
          <cell r="J36">
            <v>22213014.420000002</v>
          </cell>
          <cell r="N36">
            <v>1263543962</v>
          </cell>
          <cell r="P36">
            <v>23187362</v>
          </cell>
          <cell r="T36">
            <v>1347859443.55</v>
          </cell>
          <cell r="V36">
            <v>128402963.14</v>
          </cell>
          <cell r="Z36">
            <v>16771764.029999999</v>
          </cell>
          <cell r="AB36">
            <v>137178699.68000001</v>
          </cell>
          <cell r="AF36">
            <v>2462160</v>
          </cell>
          <cell r="AH36">
            <v>282165074.06</v>
          </cell>
          <cell r="AL36">
            <v>42120712</v>
          </cell>
          <cell r="AN36">
            <v>81885657.549999997</v>
          </cell>
          <cell r="AR36">
            <v>1175277079.8</v>
          </cell>
          <cell r="AS36">
            <v>2930090002</v>
          </cell>
          <cell r="AT36">
            <v>27456378.940000001</v>
          </cell>
          <cell r="AX36">
            <v>312382340.83999997</v>
          </cell>
          <cell r="AY36">
            <v>54000000</v>
          </cell>
          <cell r="AZ36">
            <v>45219691.950000003</v>
          </cell>
          <cell r="BD36">
            <v>20175360.75</v>
          </cell>
          <cell r="BF36">
            <v>169508366.66</v>
          </cell>
          <cell r="BJ36">
            <v>18563308.75</v>
          </cell>
          <cell r="BL36">
            <v>238938510.31999999</v>
          </cell>
          <cell r="BO36">
            <v>120000</v>
          </cell>
          <cell r="BP36">
            <v>110898761.67</v>
          </cell>
          <cell r="BR36">
            <v>1078400607.3900001</v>
          </cell>
          <cell r="BV36">
            <v>23311548.350000001</v>
          </cell>
          <cell r="BX36">
            <v>57858941.630000003</v>
          </cell>
          <cell r="CB36">
            <v>19673500</v>
          </cell>
          <cell r="CD36">
            <v>305249055.91000003</v>
          </cell>
          <cell r="CH36">
            <v>6559420.5899999999</v>
          </cell>
          <cell r="CJ36">
            <v>1393020808.8199999</v>
          </cell>
          <cell r="CN36">
            <v>8772185.4399999995</v>
          </cell>
          <cell r="CP36">
            <v>1241338637.3900001</v>
          </cell>
          <cell r="CT36">
            <v>29555441.690000001</v>
          </cell>
          <cell r="CV36">
            <v>47185238.189999998</v>
          </cell>
          <cell r="CZ36">
            <v>93567730</v>
          </cell>
          <cell r="DB36">
            <v>82956252.670000002</v>
          </cell>
          <cell r="DF36">
            <v>35901633.350000001</v>
          </cell>
          <cell r="DH36">
            <v>1378308378.1099999</v>
          </cell>
          <cell r="DL36">
            <v>4524472.8099999996</v>
          </cell>
          <cell r="DN36">
            <v>67428804.090000004</v>
          </cell>
          <cell r="DR36">
            <v>193614629.09</v>
          </cell>
          <cell r="DT36">
            <v>62022405.579999998</v>
          </cell>
          <cell r="DX36">
            <v>15995785.73</v>
          </cell>
          <cell r="DZ36">
            <v>21989345.530000001</v>
          </cell>
          <cell r="ED36">
            <v>45419093.530000001</v>
          </cell>
          <cell r="EF36">
            <v>1199907920.6400001</v>
          </cell>
          <cell r="EJ36">
            <v>63942912.950000003</v>
          </cell>
          <cell r="EK36">
            <v>1506792325.75</v>
          </cell>
          <cell r="EL36">
            <v>1259812864.8800001</v>
          </cell>
          <cell r="EO36">
            <v>3842060</v>
          </cell>
          <cell r="EP36">
            <v>110881824</v>
          </cell>
          <cell r="ER36">
            <v>170650720.38999999</v>
          </cell>
          <cell r="ES36">
            <v>175000</v>
          </cell>
          <cell r="EV36">
            <v>1577728737.6800001</v>
          </cell>
          <cell r="EX36">
            <v>632540938.15999997</v>
          </cell>
          <cell r="FA36">
            <v>64500</v>
          </cell>
          <cell r="FB36">
            <v>923661348.80999994</v>
          </cell>
          <cell r="FD36">
            <v>458125435.75999999</v>
          </cell>
          <cell r="FG36">
            <v>47000</v>
          </cell>
          <cell r="FH36">
            <v>55585311.799999997</v>
          </cell>
          <cell r="FJ36">
            <v>1687130557.47</v>
          </cell>
          <cell r="FM36">
            <v>15600</v>
          </cell>
          <cell r="FN36">
            <v>478865104.25</v>
          </cell>
          <cell r="FP36">
            <v>1508792440.3099999</v>
          </cell>
          <cell r="FT36">
            <v>206774847.75999999</v>
          </cell>
          <cell r="FV36">
            <v>389551278.75999999</v>
          </cell>
          <cell r="FZ36">
            <v>15210327</v>
          </cell>
          <cell r="GA36">
            <v>38300000</v>
          </cell>
          <cell r="GB36">
            <v>789510201.41999996</v>
          </cell>
          <cell r="GG36">
            <v>843.02052842000001</v>
          </cell>
          <cell r="GH36">
            <v>27761.016106389998</v>
          </cell>
        </row>
        <row r="37">
          <cell r="A37" t="str">
            <v>Объединенная Торговая Площадка</v>
          </cell>
          <cell r="D37">
            <v>3370094.3</v>
          </cell>
          <cell r="H37">
            <v>19702222</v>
          </cell>
          <cell r="J37">
            <v>22945610</v>
          </cell>
          <cell r="N37">
            <v>15302542.6</v>
          </cell>
          <cell r="P37">
            <v>133377458.03</v>
          </cell>
          <cell r="T37">
            <v>1306250</v>
          </cell>
          <cell r="V37">
            <v>40294460.659999996</v>
          </cell>
          <cell r="Z37">
            <v>110431280.19</v>
          </cell>
          <cell r="AB37">
            <v>99088700.799999997</v>
          </cell>
          <cell r="AF37">
            <v>2750521.55</v>
          </cell>
          <cell r="AH37">
            <v>72983814.349999994</v>
          </cell>
          <cell r="AL37">
            <v>571567.75</v>
          </cell>
          <cell r="AN37">
            <v>81038965.810000002</v>
          </cell>
          <cell r="AR37">
            <v>63380430.090000004</v>
          </cell>
          <cell r="AT37">
            <v>327123319.81999999</v>
          </cell>
          <cell r="AX37">
            <v>23407692.239999998</v>
          </cell>
          <cell r="AZ37">
            <v>343453645.06</v>
          </cell>
          <cell r="BD37">
            <v>96369359.090000004</v>
          </cell>
          <cell r="BF37">
            <v>157940518.84999999</v>
          </cell>
          <cell r="BJ37">
            <v>354359977.88</v>
          </cell>
          <cell r="BL37">
            <v>193483074.80000001</v>
          </cell>
          <cell r="BP37">
            <v>65025267.100000001</v>
          </cell>
          <cell r="BR37">
            <v>188792103.38999999</v>
          </cell>
          <cell r="BV37">
            <v>9249076.6999999993</v>
          </cell>
          <cell r="BX37">
            <v>164008106.59</v>
          </cell>
          <cell r="CB37">
            <v>18268727.649999999</v>
          </cell>
          <cell r="CD37">
            <v>482117525.33999997</v>
          </cell>
          <cell r="CH37">
            <v>529792230.35000002</v>
          </cell>
          <cell r="CJ37">
            <v>135239909.81999999</v>
          </cell>
          <cell r="CN37">
            <v>219571317.15000001</v>
          </cell>
          <cell r="CP37">
            <v>508088541.74000001</v>
          </cell>
          <cell r="CS37">
            <v>55111730.299999997</v>
          </cell>
          <cell r="CT37">
            <v>44591121.75</v>
          </cell>
          <cell r="CV37">
            <v>311003912.37</v>
          </cell>
          <cell r="CZ37">
            <v>6097781.9000000004</v>
          </cell>
          <cell r="DB37">
            <v>61319031.630000003</v>
          </cell>
          <cell r="DF37">
            <v>54102475.799999997</v>
          </cell>
          <cell r="DH37">
            <v>114871445.52</v>
          </cell>
          <cell r="DL37">
            <v>163279161.19999999</v>
          </cell>
          <cell r="DN37">
            <v>196264007.44999999</v>
          </cell>
          <cell r="DR37">
            <v>935207416.96000004</v>
          </cell>
          <cell r="DT37">
            <v>183119756.38</v>
          </cell>
          <cell r="DX37">
            <v>4995000</v>
          </cell>
          <cell r="DZ37">
            <v>187638331.41999999</v>
          </cell>
          <cell r="ED37">
            <v>8282903.5</v>
          </cell>
          <cell r="EF37">
            <v>72677613.099999994</v>
          </cell>
          <cell r="EJ37">
            <v>14623374.09</v>
          </cell>
          <cell r="EL37">
            <v>286581077.24000001</v>
          </cell>
          <cell r="EP37">
            <v>29538932.579999998</v>
          </cell>
          <cell r="ER37">
            <v>479105238.04000002</v>
          </cell>
          <cell r="EV37">
            <v>21944849.350000001</v>
          </cell>
          <cell r="EX37">
            <v>1086643289.3399999</v>
          </cell>
          <cell r="FA37">
            <v>231556.55</v>
          </cell>
          <cell r="FB37">
            <v>30596143.969999999</v>
          </cell>
          <cell r="FD37">
            <v>633062252.87</v>
          </cell>
          <cell r="FH37">
            <v>474460421.56</v>
          </cell>
          <cell r="FJ37">
            <v>359474403.25</v>
          </cell>
          <cell r="FN37">
            <v>81354019.010000005</v>
          </cell>
          <cell r="FP37">
            <v>97554734.260000005</v>
          </cell>
          <cell r="FT37">
            <v>116977100</v>
          </cell>
          <cell r="FV37">
            <v>8992759795.25</v>
          </cell>
          <cell r="FZ37">
            <v>93289156.200000003</v>
          </cell>
          <cell r="GB37">
            <v>178220617.47999999</v>
          </cell>
          <cell r="GG37">
            <v>271.50977368000002</v>
          </cell>
          <cell r="GH37">
            <v>19857.812962020002</v>
          </cell>
        </row>
        <row r="38">
          <cell r="A38" t="str">
            <v>ООО «Специализированная организация по проведению торгов – Южная Электронная Торговая Площадка»</v>
          </cell>
          <cell r="D38">
            <v>814010.65</v>
          </cell>
          <cell r="H38">
            <v>1028680</v>
          </cell>
          <cell r="J38">
            <v>1796690412.8699999</v>
          </cell>
          <cell r="N38">
            <v>1791680.41</v>
          </cell>
          <cell r="P38">
            <v>301711306.81</v>
          </cell>
          <cell r="S38">
            <v>2003417.26</v>
          </cell>
          <cell r="T38">
            <v>53688.75</v>
          </cell>
          <cell r="V38">
            <v>924216.73</v>
          </cell>
          <cell r="Z38">
            <v>1631493.73</v>
          </cell>
          <cell r="AB38">
            <v>67387378.659999996</v>
          </cell>
          <cell r="AF38">
            <v>10200</v>
          </cell>
          <cell r="AH38">
            <v>17378528.300000001</v>
          </cell>
          <cell r="AL38">
            <v>10650003</v>
          </cell>
          <cell r="AN38">
            <v>150951000</v>
          </cell>
          <cell r="AR38">
            <v>4072800.1</v>
          </cell>
          <cell r="AT38">
            <v>489369837.73000002</v>
          </cell>
          <cell r="AW38">
            <v>31517253</v>
          </cell>
          <cell r="AZ38">
            <v>127999277.13</v>
          </cell>
          <cell r="BF38">
            <v>201597341.30000001</v>
          </cell>
          <cell r="BJ38">
            <v>2678400</v>
          </cell>
          <cell r="BL38">
            <v>54614569.149999999</v>
          </cell>
          <cell r="BP38">
            <v>17164273.149999999</v>
          </cell>
          <cell r="BR38">
            <v>566424627.72000003</v>
          </cell>
          <cell r="BV38">
            <v>8518271.8399999999</v>
          </cell>
          <cell r="BX38">
            <v>419465424.23000002</v>
          </cell>
          <cell r="CB38">
            <v>36969935.670000002</v>
          </cell>
          <cell r="CD38">
            <v>189210225.96000001</v>
          </cell>
          <cell r="CJ38">
            <v>53806462.649999999</v>
          </cell>
          <cell r="CN38">
            <v>676719.39</v>
          </cell>
          <cell r="CP38">
            <v>165573471.71000001</v>
          </cell>
          <cell r="CV38">
            <v>159880733.84999999</v>
          </cell>
          <cell r="CZ38">
            <v>23107440.390000001</v>
          </cell>
          <cell r="DB38">
            <v>13866167</v>
          </cell>
          <cell r="DF38">
            <v>22528026.699999999</v>
          </cell>
          <cell r="DH38">
            <v>17588524</v>
          </cell>
          <cell r="DN38">
            <v>42091395</v>
          </cell>
          <cell r="DR38">
            <v>33694477.5</v>
          </cell>
          <cell r="DT38">
            <v>57288779</v>
          </cell>
          <cell r="DX38">
            <v>25144762.5</v>
          </cell>
          <cell r="DZ38">
            <v>12687899.720000001</v>
          </cell>
          <cell r="ED38">
            <v>48710520</v>
          </cell>
          <cell r="EF38">
            <v>138582945.56</v>
          </cell>
          <cell r="EJ38">
            <v>102068923.54000001</v>
          </cell>
          <cell r="EL38">
            <v>279273924.85000002</v>
          </cell>
          <cell r="EM38">
            <v>19600.2</v>
          </cell>
          <cell r="EO38">
            <v>200000</v>
          </cell>
          <cell r="EP38">
            <v>305036419.80000001</v>
          </cell>
          <cell r="ER38">
            <v>94032638.719999999</v>
          </cell>
          <cell r="EV38">
            <v>3913875</v>
          </cell>
          <cell r="EX38">
            <v>15852530.83</v>
          </cell>
          <cell r="FB38">
            <v>156483688.09999999</v>
          </cell>
          <cell r="FD38">
            <v>159381806.63999999</v>
          </cell>
          <cell r="FH38">
            <v>3360167.65</v>
          </cell>
          <cell r="FJ38">
            <v>54867854.369999997</v>
          </cell>
          <cell r="FN38">
            <v>22377441.350000001</v>
          </cell>
          <cell r="FP38">
            <v>96343060.049999997</v>
          </cell>
          <cell r="FT38">
            <v>2662821.2999999998</v>
          </cell>
          <cell r="FV38">
            <v>80452297.409999996</v>
          </cell>
          <cell r="FZ38">
            <v>2015025</v>
          </cell>
          <cell r="GB38">
            <v>10071919.42</v>
          </cell>
          <cell r="GG38">
            <v>12.08694442</v>
          </cell>
          <cell r="GH38">
            <v>6706.2705733500034</v>
          </cell>
        </row>
        <row r="39">
          <cell r="A39" t="str">
            <v>Российский аукционный дом</v>
          </cell>
          <cell r="B39">
            <v>19036834.559999999</v>
          </cell>
          <cell r="D39">
            <v>158923395.56999999</v>
          </cell>
          <cell r="H39">
            <v>458199212.50999999</v>
          </cell>
          <cell r="J39">
            <v>709187913.25999999</v>
          </cell>
          <cell r="N39">
            <v>906944252.29999995</v>
          </cell>
          <cell r="P39">
            <v>723099486.69000006</v>
          </cell>
          <cell r="T39">
            <v>658919596.35000002</v>
          </cell>
          <cell r="U39">
            <v>14980728</v>
          </cell>
          <cell r="V39">
            <v>769932026.13</v>
          </cell>
          <cell r="Z39">
            <v>1144349242.1800001</v>
          </cell>
          <cell r="AA39">
            <v>14525314.199999999</v>
          </cell>
          <cell r="AB39">
            <v>675553083.85000002</v>
          </cell>
          <cell r="AF39">
            <v>591873344.57000005</v>
          </cell>
          <cell r="AH39">
            <v>552795502.46000004</v>
          </cell>
          <cell r="AL39">
            <v>721677387.94000006</v>
          </cell>
          <cell r="AN39">
            <v>969962901.04999995</v>
          </cell>
          <cell r="AR39">
            <v>3842132</v>
          </cell>
          <cell r="AT39">
            <v>1292928897.47</v>
          </cell>
          <cell r="AX39">
            <v>735000</v>
          </cell>
          <cell r="AZ39">
            <v>929303843.09000003</v>
          </cell>
          <cell r="BF39">
            <v>919088771.27999997</v>
          </cell>
          <cell r="BJ39">
            <v>83827033.790000007</v>
          </cell>
          <cell r="BL39">
            <v>1203916575.3599999</v>
          </cell>
          <cell r="BP39">
            <v>1523633965.8499999</v>
          </cell>
          <cell r="BR39">
            <v>1722754528.73</v>
          </cell>
          <cell r="BV39">
            <v>442546362.63</v>
          </cell>
          <cell r="BX39">
            <v>3952117111.5700002</v>
          </cell>
          <cell r="CB39">
            <v>547428540.72000003</v>
          </cell>
          <cell r="CD39">
            <v>1999856569.1900001</v>
          </cell>
          <cell r="CH39">
            <v>841738868.00999999</v>
          </cell>
          <cell r="CJ39">
            <v>1892868197.8399999</v>
          </cell>
          <cell r="CN39">
            <v>148277279.50999999</v>
          </cell>
          <cell r="CO39">
            <v>1639440</v>
          </cell>
          <cell r="CP39">
            <v>1552223157.0899999</v>
          </cell>
          <cell r="CT39">
            <v>847449081.62</v>
          </cell>
          <cell r="CV39">
            <v>1691106659.6400001</v>
          </cell>
          <cell r="CZ39">
            <v>755103365.73000002</v>
          </cell>
          <cell r="DB39">
            <v>3682383359.46</v>
          </cell>
          <cell r="DF39">
            <v>394310459.39999998</v>
          </cell>
          <cell r="DG39">
            <v>21274378.109999999</v>
          </cell>
          <cell r="DH39">
            <v>4569015954.5799999</v>
          </cell>
          <cell r="DL39">
            <v>1841870489.5699999</v>
          </cell>
          <cell r="DN39">
            <v>5713157207.7299995</v>
          </cell>
          <cell r="DR39">
            <v>738691931.72000003</v>
          </cell>
          <cell r="DT39">
            <v>9057587315.7299995</v>
          </cell>
          <cell r="DX39">
            <v>983564390.60000002</v>
          </cell>
          <cell r="DY39">
            <v>8019313.5</v>
          </cell>
          <cell r="DZ39">
            <v>5144614666.3699999</v>
          </cell>
          <cell r="EC39">
            <v>431450</v>
          </cell>
          <cell r="ED39">
            <v>2435072265.1100001</v>
          </cell>
          <cell r="EE39">
            <v>85729350</v>
          </cell>
          <cell r="EF39">
            <v>10522544867.32</v>
          </cell>
          <cell r="EI39">
            <v>19186208.989999998</v>
          </cell>
          <cell r="EJ39">
            <v>1065521310.73</v>
          </cell>
          <cell r="EK39">
            <v>1644920.46</v>
          </cell>
          <cell r="EL39">
            <v>11292338626.809999</v>
          </cell>
          <cell r="EO39">
            <v>308999</v>
          </cell>
          <cell r="EP39">
            <v>2583691995.6199999</v>
          </cell>
          <cell r="EQ39">
            <v>13078875.08</v>
          </cell>
          <cell r="ER39">
            <v>7245622358.4399996</v>
          </cell>
          <cell r="EU39">
            <v>887701.9</v>
          </cell>
          <cell r="EV39">
            <v>2388637442.4299998</v>
          </cell>
          <cell r="EW39">
            <v>6315300</v>
          </cell>
          <cell r="EX39">
            <v>9929706531.0699997</v>
          </cell>
          <cell r="FA39">
            <v>5236108</v>
          </cell>
          <cell r="FB39">
            <v>3138266473.6199999</v>
          </cell>
          <cell r="FD39">
            <v>5564948460.9799995</v>
          </cell>
          <cell r="FG39">
            <v>1056500</v>
          </cell>
          <cell r="FH39">
            <v>3071424137.21</v>
          </cell>
          <cell r="FI39">
            <v>1056840</v>
          </cell>
          <cell r="FJ39">
            <v>9451819975.5400009</v>
          </cell>
          <cell r="FM39">
            <v>3835150</v>
          </cell>
          <cell r="FN39">
            <v>3008869359.1999998</v>
          </cell>
          <cell r="FO39">
            <v>6367500</v>
          </cell>
          <cell r="FP39">
            <v>10065350235.85</v>
          </cell>
          <cell r="FS39">
            <v>1016100</v>
          </cell>
          <cell r="FT39">
            <v>2382296210.9499998</v>
          </cell>
          <cell r="FU39">
            <v>13531503.6</v>
          </cell>
          <cell r="FV39">
            <v>2466798852.3200002</v>
          </cell>
          <cell r="FY39">
            <v>356058.68</v>
          </cell>
          <cell r="FZ39">
            <v>1477055072.75</v>
          </cell>
          <cell r="GA39">
            <v>57016983.57</v>
          </cell>
          <cell r="GB39">
            <v>2826883236.9000001</v>
          </cell>
          <cell r="GE39">
            <v>83500000</v>
          </cell>
          <cell r="GG39">
            <v>4444.4552932200004</v>
          </cell>
          <cell r="GH39">
            <v>154814.23803164001</v>
          </cell>
        </row>
        <row r="40">
          <cell r="A40" t="str">
            <v>Систематорг</v>
          </cell>
          <cell r="DR40">
            <v>7594777</v>
          </cell>
          <cell r="DT40">
            <v>631250</v>
          </cell>
          <cell r="DZ40">
            <v>8118211.9900000002</v>
          </cell>
          <cell r="ED40">
            <v>2584199</v>
          </cell>
          <cell r="EF40">
            <v>2698000</v>
          </cell>
          <cell r="EL40">
            <v>142812.97</v>
          </cell>
          <cell r="EP40">
            <v>10844111</v>
          </cell>
          <cell r="ER40">
            <v>4735900</v>
          </cell>
          <cell r="EV40">
            <v>14054874.84</v>
          </cell>
          <cell r="EX40">
            <v>3447455</v>
          </cell>
          <cell r="FB40">
            <v>95168570.579999998</v>
          </cell>
          <cell r="FD40">
            <v>97317442.219999999</v>
          </cell>
          <cell r="FH40">
            <v>55143950.509999998</v>
          </cell>
          <cell r="FJ40">
            <v>75425573.030000001</v>
          </cell>
          <cell r="FN40">
            <v>67861254.859999999</v>
          </cell>
          <cell r="FP40">
            <v>149988847.66</v>
          </cell>
          <cell r="FT40">
            <v>33026059.859999999</v>
          </cell>
          <cell r="FV40">
            <v>238148820.12</v>
          </cell>
          <cell r="FZ40">
            <v>66702814.490000002</v>
          </cell>
          <cell r="GB40">
            <v>105940922.48</v>
          </cell>
          <cell r="GE40">
            <v>65500</v>
          </cell>
          <cell r="GG40">
            <v>172.70923697000001</v>
          </cell>
          <cell r="GH40">
            <v>1039.6413476099999</v>
          </cell>
        </row>
        <row r="41">
          <cell r="A41" t="str">
            <v>ТендерСтандарт</v>
          </cell>
          <cell r="B41">
            <v>4996747.59</v>
          </cell>
          <cell r="D41">
            <v>3482135.85</v>
          </cell>
          <cell r="H41">
            <v>13671634.699999999</v>
          </cell>
          <cell r="J41">
            <v>2063103.76</v>
          </cell>
          <cell r="N41">
            <v>3100000</v>
          </cell>
          <cell r="P41">
            <v>4241716.88</v>
          </cell>
          <cell r="AL41">
            <v>1785600</v>
          </cell>
          <cell r="AN41">
            <v>9569289</v>
          </cell>
          <cell r="AZ41">
            <v>36090509.200000003</v>
          </cell>
          <cell r="BF41">
            <v>76914777.980000004</v>
          </cell>
          <cell r="BJ41">
            <v>222480</v>
          </cell>
          <cell r="BL41">
            <v>13648679.539999999</v>
          </cell>
          <cell r="BR41">
            <v>38648318.5</v>
          </cell>
          <cell r="BX41">
            <v>5916387.7699999996</v>
          </cell>
          <cell r="CD41">
            <v>213032436.71000001</v>
          </cell>
          <cell r="CJ41">
            <v>9007730</v>
          </cell>
          <cell r="CP41">
            <v>32659374.890000001</v>
          </cell>
          <cell r="CV41">
            <v>41298061</v>
          </cell>
          <cell r="CZ41">
            <v>2893588</v>
          </cell>
          <cell r="DB41">
            <v>82685742.209999993</v>
          </cell>
          <cell r="DH41">
            <v>31129086.07</v>
          </cell>
          <cell r="DL41">
            <v>1701810</v>
          </cell>
          <cell r="DN41">
            <v>10390980.369999999</v>
          </cell>
          <cell r="DT41">
            <v>18734738.02</v>
          </cell>
          <cell r="DZ41">
            <v>86463869.420000002</v>
          </cell>
          <cell r="ED41">
            <v>924662.4</v>
          </cell>
          <cell r="EF41">
            <v>52581583.509999998</v>
          </cell>
          <cell r="EJ41">
            <v>31399009.199999999</v>
          </cell>
          <cell r="EL41">
            <v>17475347.149999999</v>
          </cell>
          <cell r="EP41">
            <v>9122349.75</v>
          </cell>
          <cell r="ER41">
            <v>27465210.789999999</v>
          </cell>
          <cell r="EV41">
            <v>5888204.1900000004</v>
          </cell>
          <cell r="EX41">
            <v>68274981.989999995</v>
          </cell>
          <cell r="FB41">
            <v>52897554.020000003</v>
          </cell>
          <cell r="FD41">
            <v>82888334.189999998</v>
          </cell>
          <cell r="FH41">
            <v>31416370.449999999</v>
          </cell>
          <cell r="FJ41">
            <v>196437496.88999999</v>
          </cell>
          <cell r="FN41">
            <v>65317176.5</v>
          </cell>
          <cell r="FP41">
            <v>28305976.890000001</v>
          </cell>
          <cell r="FT41">
            <v>30162449.800000001</v>
          </cell>
          <cell r="FV41">
            <v>34871244.289999999</v>
          </cell>
          <cell r="FZ41">
            <v>11247320.460000001</v>
          </cell>
          <cell r="GB41">
            <v>117498334.70999999</v>
          </cell>
          <cell r="GG41">
            <v>128.74565516999999</v>
          </cell>
          <cell r="GH41">
            <v>1608.5224046400003</v>
          </cell>
        </row>
        <row r="42">
          <cell r="A42" t="str">
            <v>ТП "Фабрикант"</v>
          </cell>
          <cell r="B42">
            <v>277752078.13999999</v>
          </cell>
          <cell r="D42">
            <v>170991142.52000001</v>
          </cell>
          <cell r="H42">
            <v>1120825551.49</v>
          </cell>
          <cell r="I42">
            <v>102200</v>
          </cell>
          <cell r="J42">
            <v>641835457.91999996</v>
          </cell>
          <cell r="K42">
            <v>443600</v>
          </cell>
          <cell r="N42">
            <v>1393919943.9200001</v>
          </cell>
          <cell r="O42">
            <v>6070790</v>
          </cell>
          <cell r="P42">
            <v>619334731.59000003</v>
          </cell>
          <cell r="T42">
            <v>1515424691.26</v>
          </cell>
          <cell r="U42">
            <v>65799053.850000001</v>
          </cell>
          <cell r="V42">
            <v>1025505430.95</v>
          </cell>
          <cell r="Z42">
            <v>2695366522.1399999</v>
          </cell>
          <cell r="AA42">
            <v>64684700</v>
          </cell>
          <cell r="AB42">
            <v>684939258.94000006</v>
          </cell>
          <cell r="AF42">
            <v>571235272.75999999</v>
          </cell>
          <cell r="AG42">
            <v>8651000</v>
          </cell>
          <cell r="AH42">
            <v>329991345.54000002</v>
          </cell>
          <cell r="AL42">
            <v>1042195482.52</v>
          </cell>
          <cell r="AM42">
            <v>650000</v>
          </cell>
          <cell r="AN42">
            <v>291364656.55000001</v>
          </cell>
          <cell r="AR42">
            <v>4153296526.5100002</v>
          </cell>
          <cell r="AT42">
            <v>30538496.52</v>
          </cell>
          <cell r="AX42">
            <v>536329650.99000001</v>
          </cell>
          <cell r="AY42">
            <v>452738</v>
          </cell>
          <cell r="AZ42">
            <v>390926</v>
          </cell>
          <cell r="BD42">
            <v>933700079.22000003</v>
          </cell>
          <cell r="BE42">
            <v>4231000</v>
          </cell>
          <cell r="BF42">
            <v>9768386.6699999999</v>
          </cell>
          <cell r="BJ42">
            <v>672140480.04999995</v>
          </cell>
          <cell r="BL42">
            <v>2157522.06</v>
          </cell>
          <cell r="BP42">
            <v>403633989.22000003</v>
          </cell>
          <cell r="BR42">
            <v>2476286.79</v>
          </cell>
          <cell r="BV42">
            <v>709124569.19000006</v>
          </cell>
          <cell r="CB42">
            <v>640195511.37</v>
          </cell>
          <cell r="CD42">
            <v>5714550</v>
          </cell>
          <cell r="CH42">
            <v>627743810.61000001</v>
          </cell>
          <cell r="CJ42">
            <v>74800</v>
          </cell>
          <cell r="CN42">
            <v>995871723.00999999</v>
          </cell>
          <cell r="CO42">
            <v>5405000</v>
          </cell>
          <cell r="CP42">
            <v>232288</v>
          </cell>
          <cell r="CT42">
            <v>910963763.5</v>
          </cell>
          <cell r="CU42">
            <v>5937000</v>
          </cell>
          <cell r="CV42">
            <v>7697610</v>
          </cell>
          <cell r="CZ42">
            <v>681162414.71000004</v>
          </cell>
          <cell r="DF42">
            <v>615184925.60000002</v>
          </cell>
          <cell r="DL42">
            <v>689079733.33000004</v>
          </cell>
          <cell r="DM42">
            <v>8693000</v>
          </cell>
          <cell r="DN42">
            <v>485000</v>
          </cell>
          <cell r="DR42">
            <v>673865165.82000005</v>
          </cell>
          <cell r="DS42">
            <v>281000</v>
          </cell>
          <cell r="DT42">
            <v>67500</v>
          </cell>
          <cell r="DU42">
            <v>566678.64</v>
          </cell>
          <cell r="DX42">
            <v>242069144.25999999</v>
          </cell>
          <cell r="DZ42">
            <v>1188906536.9000001</v>
          </cell>
          <cell r="ED42">
            <v>572832047.46000004</v>
          </cell>
          <cell r="EF42">
            <v>1041796039.49</v>
          </cell>
          <cell r="EJ42">
            <v>602781331.73000002</v>
          </cell>
          <cell r="EK42">
            <v>11602300</v>
          </cell>
          <cell r="EL42">
            <v>701244773.90999997</v>
          </cell>
          <cell r="EP42">
            <v>772661129.83000004</v>
          </cell>
          <cell r="ER42">
            <v>801940582.84000015</v>
          </cell>
          <cell r="EV42">
            <v>547539865.24000001</v>
          </cell>
          <cell r="EX42">
            <v>7296534479.8500004</v>
          </cell>
          <cell r="FB42">
            <v>1313303860.6900001</v>
          </cell>
          <cell r="FD42">
            <v>1369445594.0899999</v>
          </cell>
          <cell r="FE42">
            <v>52200</v>
          </cell>
          <cell r="FH42">
            <v>608720372.77999997</v>
          </cell>
          <cell r="FJ42">
            <v>960413784.04999995</v>
          </cell>
          <cell r="FN42">
            <v>444451603.01999998</v>
          </cell>
          <cell r="FP42">
            <v>712077655.32000005</v>
          </cell>
          <cell r="FS42">
            <v>611200</v>
          </cell>
          <cell r="FT42">
            <v>370854322.76999998</v>
          </cell>
          <cell r="FV42">
            <v>446988507.11000001</v>
          </cell>
          <cell r="FY42">
            <v>8595000</v>
          </cell>
          <cell r="FZ42">
            <v>403134044.10000002</v>
          </cell>
          <cell r="GB42">
            <v>492633867.16000003</v>
          </cell>
          <cell r="GE42">
            <v>7836010</v>
          </cell>
          <cell r="GG42">
            <v>903.60392125999999</v>
          </cell>
          <cell r="GH42">
            <v>46773.571288500003</v>
          </cell>
        </row>
        <row r="43">
          <cell r="A43" t="str">
            <v>Уральская электронная торговая площадка</v>
          </cell>
          <cell r="D43">
            <v>1809000</v>
          </cell>
          <cell r="H43">
            <v>4420148.4800000004</v>
          </cell>
          <cell r="J43">
            <v>47608618.899999999</v>
          </cell>
          <cell r="N43">
            <v>11750135.880000001</v>
          </cell>
          <cell r="P43">
            <v>45341213.979999997</v>
          </cell>
          <cell r="T43">
            <v>51136212.390000001</v>
          </cell>
          <cell r="V43">
            <v>106758569.40000001</v>
          </cell>
          <cell r="Z43">
            <v>8837181.1999999993</v>
          </cell>
          <cell r="AB43">
            <v>34183377.340000004</v>
          </cell>
          <cell r="AF43">
            <v>6074653.2400000002</v>
          </cell>
          <cell r="AH43">
            <v>60818567.049999997</v>
          </cell>
          <cell r="AL43">
            <v>6016825</v>
          </cell>
          <cell r="AN43">
            <v>29210360.039999999</v>
          </cell>
          <cell r="AR43">
            <v>1506166.54</v>
          </cell>
          <cell r="AT43">
            <v>54772967.409999996</v>
          </cell>
          <cell r="AX43">
            <v>11988864.65</v>
          </cell>
          <cell r="AZ43">
            <v>47727640.009999998</v>
          </cell>
          <cell r="BD43">
            <v>5784957.4000000004</v>
          </cell>
          <cell r="BF43">
            <v>114107649.58</v>
          </cell>
          <cell r="BJ43">
            <v>75790567.650000006</v>
          </cell>
          <cell r="BL43">
            <v>81279535.430000007</v>
          </cell>
          <cell r="BP43">
            <v>29744074.600000001</v>
          </cell>
          <cell r="BR43">
            <v>201564788.78999999</v>
          </cell>
          <cell r="BV43">
            <v>183046314.36000001</v>
          </cell>
          <cell r="BX43">
            <v>137232772.78999999</v>
          </cell>
          <cell r="CB43">
            <v>84219671.799999997</v>
          </cell>
          <cell r="CC43">
            <v>11538179.199999999</v>
          </cell>
          <cell r="CD43">
            <v>72448227.420000002</v>
          </cell>
          <cell r="CH43">
            <v>35362701.990000002</v>
          </cell>
          <cell r="CJ43">
            <v>102036938.84999999</v>
          </cell>
          <cell r="CN43">
            <v>69133645.670000002</v>
          </cell>
          <cell r="CP43">
            <v>192771511.47</v>
          </cell>
          <cell r="CT43">
            <v>36792871</v>
          </cell>
          <cell r="CV43">
            <v>162784986.5</v>
          </cell>
          <cell r="CZ43">
            <v>31537009.039999999</v>
          </cell>
          <cell r="DB43">
            <v>362927532.33999997</v>
          </cell>
          <cell r="DF43">
            <v>67662474.200000003</v>
          </cell>
          <cell r="DG43">
            <v>9299200</v>
          </cell>
          <cell r="DH43">
            <v>153628293.90000001</v>
          </cell>
          <cell r="DL43">
            <v>131104028.42</v>
          </cell>
          <cell r="DN43">
            <v>170051506.78999999</v>
          </cell>
          <cell r="DR43">
            <v>113181788.31999999</v>
          </cell>
          <cell r="DT43">
            <v>1318357770.9100001</v>
          </cell>
          <cell r="DX43">
            <v>45820152.079999998</v>
          </cell>
          <cell r="DZ43">
            <v>274533796.17000002</v>
          </cell>
          <cell r="ED43">
            <v>36451251.520000003</v>
          </cell>
          <cell r="EF43">
            <v>190066607.27000001</v>
          </cell>
          <cell r="EJ43">
            <v>49455325.18</v>
          </cell>
          <cell r="EL43">
            <v>307236004.83999997</v>
          </cell>
          <cell r="EP43">
            <v>167173232.16999999</v>
          </cell>
          <cell r="ER43">
            <v>131451610.88</v>
          </cell>
          <cell r="EV43">
            <v>67654471.129999995</v>
          </cell>
          <cell r="EW43">
            <v>13500000</v>
          </cell>
          <cell r="EX43">
            <v>348762344.72000003</v>
          </cell>
          <cell r="FB43">
            <v>57372178.490000002</v>
          </cell>
          <cell r="FC43">
            <v>10696400.02</v>
          </cell>
          <cell r="FD43">
            <v>202485167.71000001</v>
          </cell>
          <cell r="FH43">
            <v>57975601.280000001</v>
          </cell>
          <cell r="FJ43">
            <v>296391683.47000003</v>
          </cell>
          <cell r="FN43">
            <v>156997645.78999999</v>
          </cell>
          <cell r="FP43">
            <v>243827586.15000001</v>
          </cell>
          <cell r="FT43">
            <v>55072307.18</v>
          </cell>
          <cell r="FU43">
            <v>5613367.5</v>
          </cell>
          <cell r="FV43">
            <v>71528426.280000001</v>
          </cell>
          <cell r="FZ43">
            <v>246992060.19999999</v>
          </cell>
          <cell r="GA43">
            <v>634297.5</v>
          </cell>
          <cell r="GB43">
            <v>238794770.44999999</v>
          </cell>
          <cell r="GG43">
            <v>486.42112814999996</v>
          </cell>
          <cell r="GH43">
            <v>7759.8357879100022</v>
          </cell>
        </row>
        <row r="44">
          <cell r="A44" t="str">
            <v>Центр дистанционных торгов</v>
          </cell>
          <cell r="B44">
            <v>17432000</v>
          </cell>
          <cell r="D44">
            <v>62839500</v>
          </cell>
          <cell r="H44">
            <v>52308331.700000003</v>
          </cell>
          <cell r="J44">
            <v>365953976.57999998</v>
          </cell>
          <cell r="N44">
            <v>34480238.18</v>
          </cell>
          <cell r="O44">
            <v>21341560</v>
          </cell>
          <cell r="P44">
            <v>172914224.34999999</v>
          </cell>
          <cell r="T44">
            <v>334367781.04000002</v>
          </cell>
          <cell r="U44">
            <v>108841001</v>
          </cell>
          <cell r="V44">
            <v>191734606.19</v>
          </cell>
          <cell r="Z44">
            <v>82719338</v>
          </cell>
          <cell r="AB44">
            <v>37578869.780000001</v>
          </cell>
          <cell r="AF44">
            <v>11993860</v>
          </cell>
          <cell r="AG44">
            <v>31000000</v>
          </cell>
          <cell r="AH44">
            <v>117094761.94</v>
          </cell>
          <cell r="AL44">
            <v>116162084.06</v>
          </cell>
          <cell r="AN44">
            <v>109931421.36</v>
          </cell>
          <cell r="AR44">
            <v>166721903.31999999</v>
          </cell>
          <cell r="AT44">
            <v>1148529541.77</v>
          </cell>
          <cell r="AX44">
            <v>2221076620.27</v>
          </cell>
          <cell r="AZ44">
            <v>268456287.18000001</v>
          </cell>
          <cell r="BD44">
            <v>181980733.91000366</v>
          </cell>
          <cell r="BF44">
            <v>303423348.06</v>
          </cell>
          <cell r="BJ44">
            <v>554132266.63</v>
          </cell>
          <cell r="BL44">
            <v>1213078289.8299999</v>
          </cell>
          <cell r="BP44">
            <v>684741105.54999995</v>
          </cell>
          <cell r="BR44">
            <v>1431105814.6700001</v>
          </cell>
          <cell r="BV44">
            <v>475584362.50999999</v>
          </cell>
          <cell r="BX44">
            <v>566057827.61000001</v>
          </cell>
          <cell r="CA44">
            <v>85600</v>
          </cell>
          <cell r="CB44">
            <v>161105306.22999999</v>
          </cell>
          <cell r="CD44">
            <v>739040473.55999994</v>
          </cell>
          <cell r="CG44">
            <v>75000</v>
          </cell>
          <cell r="CH44">
            <v>728516091.89999998</v>
          </cell>
          <cell r="CI44">
            <v>500000</v>
          </cell>
          <cell r="CJ44">
            <v>3914975038.1799998</v>
          </cell>
          <cell r="CN44">
            <v>1068439748.5700001</v>
          </cell>
          <cell r="CP44">
            <v>2609368761.3299999</v>
          </cell>
          <cell r="CR44">
            <v>9000</v>
          </cell>
          <cell r="CT44">
            <v>2919808544.1399999</v>
          </cell>
          <cell r="CV44">
            <v>1956521792.8800001</v>
          </cell>
          <cell r="CZ44">
            <v>1161853811.01</v>
          </cell>
          <cell r="DB44">
            <v>2949828688.6300001</v>
          </cell>
          <cell r="DE44">
            <v>740913.97</v>
          </cell>
          <cell r="DF44">
            <v>2012281921.24</v>
          </cell>
          <cell r="DH44">
            <v>3211524271.1700001</v>
          </cell>
          <cell r="DK44">
            <v>133962761</v>
          </cell>
          <cell r="DL44">
            <v>3663693889.3699999</v>
          </cell>
          <cell r="DM44">
            <v>520000777</v>
          </cell>
          <cell r="DN44">
            <v>5688920463.1099997</v>
          </cell>
          <cell r="DQ44">
            <v>10075176.359999999</v>
          </cell>
          <cell r="DR44">
            <v>3372634005.3499999</v>
          </cell>
          <cell r="DT44">
            <v>5094122606.6499996</v>
          </cell>
          <cell r="DW44">
            <v>18646897.710000001</v>
          </cell>
          <cell r="DX44">
            <v>5694595047.7299995</v>
          </cell>
          <cell r="DZ44">
            <v>5121392794.1800003</v>
          </cell>
          <cell r="EC44">
            <v>40921939.57</v>
          </cell>
          <cell r="ED44">
            <v>3016986131.96</v>
          </cell>
          <cell r="EF44">
            <v>2920830796.23</v>
          </cell>
          <cell r="EG44">
            <v>96000</v>
          </cell>
          <cell r="EI44">
            <v>8430137.6699999999</v>
          </cell>
          <cell r="EJ44">
            <v>1634369264.03</v>
          </cell>
          <cell r="EL44">
            <v>4828099451.25</v>
          </cell>
          <cell r="EO44">
            <v>69746506.920000002</v>
          </cell>
          <cell r="EP44">
            <v>4908846572.7600002</v>
          </cell>
          <cell r="ER44">
            <v>3498965135.23</v>
          </cell>
          <cell r="EU44">
            <v>14528243.970000001</v>
          </cell>
          <cell r="EV44">
            <v>4486598867.1000004</v>
          </cell>
          <cell r="EX44">
            <v>3864524783.0100002</v>
          </cell>
          <cell r="FA44">
            <v>2872454</v>
          </cell>
          <cell r="FB44">
            <v>6114571637.0299997</v>
          </cell>
          <cell r="FD44">
            <v>4314928375.4899998</v>
          </cell>
          <cell r="FG44">
            <v>15638197.869999999</v>
          </cell>
          <cell r="FH44">
            <v>6056839253.1300001</v>
          </cell>
          <cell r="FI44">
            <v>9150100</v>
          </cell>
          <cell r="FJ44">
            <v>5077086550.25</v>
          </cell>
          <cell r="FK44">
            <v>1503071.64</v>
          </cell>
          <cell r="FM44">
            <v>201438810.03999999</v>
          </cell>
          <cell r="FN44">
            <v>4426913069.8199997</v>
          </cell>
          <cell r="FP44">
            <v>3757190800.5799999</v>
          </cell>
          <cell r="FQ44">
            <v>559000</v>
          </cell>
          <cell r="FS44">
            <v>4570721.32</v>
          </cell>
          <cell r="FT44">
            <v>5334618217.3699999</v>
          </cell>
          <cell r="FU44">
            <v>4710500</v>
          </cell>
          <cell r="FV44">
            <v>8646081173.8199997</v>
          </cell>
          <cell r="FY44">
            <v>10685173.34</v>
          </cell>
          <cell r="FZ44">
            <v>3316499430.3699999</v>
          </cell>
          <cell r="GB44">
            <v>1205637163.5999999</v>
          </cell>
          <cell r="GE44">
            <v>7839784.04</v>
          </cell>
          <cell r="GG44">
            <v>4529.9763780099993</v>
          </cell>
          <cell r="GH44">
            <v>141638.57835016999</v>
          </cell>
        </row>
        <row r="45">
          <cell r="A45" t="str">
            <v>Электронная площадка "Аукционный тендерный центр"</v>
          </cell>
          <cell r="B45">
            <v>3048308.89</v>
          </cell>
          <cell r="D45">
            <v>1898531.31</v>
          </cell>
          <cell r="H45">
            <v>1567925054.1700001</v>
          </cell>
          <cell r="J45">
            <v>77655017.5</v>
          </cell>
          <cell r="M45">
            <v>1570772.56</v>
          </cell>
          <cell r="N45">
            <v>1384393266.0599999</v>
          </cell>
          <cell r="P45">
            <v>122437256.13</v>
          </cell>
          <cell r="S45">
            <v>4584.8599999999997</v>
          </cell>
          <cell r="T45">
            <v>1407120288.71</v>
          </cell>
          <cell r="V45">
            <v>257670088.97</v>
          </cell>
          <cell r="Z45">
            <v>137100128.53999999</v>
          </cell>
          <cell r="AB45">
            <v>345060643.18000001</v>
          </cell>
          <cell r="AF45">
            <v>331259426.69999999</v>
          </cell>
          <cell r="AG45">
            <v>6494400</v>
          </cell>
          <cell r="AH45">
            <v>528653266.42000002</v>
          </cell>
          <cell r="AI45">
            <v>1468310</v>
          </cell>
          <cell r="AL45">
            <v>111769736.56999999</v>
          </cell>
          <cell r="AN45">
            <v>264552897.97</v>
          </cell>
          <cell r="AR45">
            <v>196110723.94999999</v>
          </cell>
          <cell r="AT45">
            <v>497561531.89999998</v>
          </cell>
          <cell r="AW45">
            <v>1051842</v>
          </cell>
          <cell r="AX45">
            <v>71939411.480000004</v>
          </cell>
          <cell r="AZ45">
            <v>407458599.01999998</v>
          </cell>
          <cell r="BD45">
            <v>88547722</v>
          </cell>
          <cell r="BE45">
            <v>15753900</v>
          </cell>
          <cell r="BF45">
            <v>155293245.50999999</v>
          </cell>
          <cell r="BI45">
            <v>5613163.1299999999</v>
          </cell>
          <cell r="BJ45">
            <v>168409443.72</v>
          </cell>
          <cell r="BL45">
            <v>248342091.78</v>
          </cell>
          <cell r="BO45">
            <v>3005926</v>
          </cell>
          <cell r="BP45">
            <v>481796779.98000002</v>
          </cell>
          <cell r="BR45">
            <v>793496225.76999998</v>
          </cell>
          <cell r="BU45">
            <v>447923</v>
          </cell>
          <cell r="BV45">
            <v>102879286.83</v>
          </cell>
          <cell r="BX45">
            <v>248298435.66999999</v>
          </cell>
          <cell r="CA45">
            <v>253809</v>
          </cell>
          <cell r="CB45">
            <v>178873720.16999999</v>
          </cell>
          <cell r="CD45">
            <v>245763268.59</v>
          </cell>
          <cell r="CH45">
            <v>475288044.16000003</v>
          </cell>
          <cell r="CJ45">
            <v>1379818952.8199999</v>
          </cell>
          <cell r="CM45">
            <v>1000010</v>
          </cell>
          <cell r="CN45">
            <v>245392348.81999999</v>
          </cell>
          <cell r="CP45">
            <v>805111084.26999998</v>
          </cell>
          <cell r="CT45">
            <v>313204792.41000003</v>
          </cell>
          <cell r="CV45">
            <v>1289227964.51</v>
          </cell>
          <cell r="CZ45">
            <v>244054096.5</v>
          </cell>
          <cell r="DB45">
            <v>210972392.06</v>
          </cell>
          <cell r="DF45">
            <v>60504659.890000001</v>
          </cell>
          <cell r="DH45">
            <v>429088082.98000002</v>
          </cell>
          <cell r="DL45">
            <v>114897035.86</v>
          </cell>
          <cell r="DN45">
            <v>161384742.15000001</v>
          </cell>
          <cell r="DR45">
            <v>81035618.849999994</v>
          </cell>
          <cell r="DT45">
            <v>348067943.12</v>
          </cell>
          <cell r="DX45">
            <v>17473878.329999998</v>
          </cell>
          <cell r="DZ45">
            <v>578693539.62</v>
          </cell>
          <cell r="ED45">
            <v>82578392.150000006</v>
          </cell>
          <cell r="EF45">
            <v>570759275.20000005</v>
          </cell>
          <cell r="EJ45">
            <v>205225404.83000001</v>
          </cell>
          <cell r="EK45">
            <v>20809.75</v>
          </cell>
          <cell r="EL45">
            <v>476096689.55000001</v>
          </cell>
          <cell r="EP45">
            <v>55277464.520000003</v>
          </cell>
          <cell r="ER45">
            <v>626092832.34000003</v>
          </cell>
          <cell r="EU45">
            <v>62555.55</v>
          </cell>
          <cell r="EV45">
            <v>223348166.43000001</v>
          </cell>
          <cell r="EX45">
            <v>326649874.51999998</v>
          </cell>
          <cell r="FB45">
            <v>156137958.03</v>
          </cell>
          <cell r="FC45">
            <v>2438039.5</v>
          </cell>
          <cell r="FD45">
            <v>165986012.19999999</v>
          </cell>
          <cell r="FH45">
            <v>148861601.81</v>
          </cell>
          <cell r="FJ45">
            <v>1233541607.4000001</v>
          </cell>
          <cell r="FN45">
            <v>330139893.42000002</v>
          </cell>
          <cell r="FP45">
            <v>735901795.59000003</v>
          </cell>
          <cell r="FS45">
            <v>510000</v>
          </cell>
          <cell r="FT45">
            <v>90569861.379999995</v>
          </cell>
          <cell r="FV45">
            <v>115701568.5</v>
          </cell>
          <cell r="FY45">
            <v>702200</v>
          </cell>
          <cell r="FZ45">
            <v>90740605.819999993</v>
          </cell>
          <cell r="GB45">
            <v>538410980.70000005</v>
          </cell>
          <cell r="GG45">
            <v>629.15158652000002</v>
          </cell>
          <cell r="GH45">
            <v>23391.947803580006</v>
          </cell>
        </row>
        <row r="46">
          <cell r="A46" t="str">
            <v>Электронная площадка "Система Электронных Торгов Имуществом" (СЭЛТИМ)</v>
          </cell>
          <cell r="B46">
            <v>7008000</v>
          </cell>
          <cell r="D46">
            <v>28748692.09</v>
          </cell>
          <cell r="H46">
            <v>23938007.27</v>
          </cell>
          <cell r="J46">
            <v>13997746.82</v>
          </cell>
          <cell r="N46">
            <v>35766463.740000002</v>
          </cell>
          <cell r="P46">
            <v>72929283.299999997</v>
          </cell>
          <cell r="T46">
            <v>4324330.76</v>
          </cell>
          <cell r="V46">
            <v>41278833.5</v>
          </cell>
          <cell r="Z46">
            <v>3670033.22</v>
          </cell>
          <cell r="AB46">
            <v>313941046.68000001</v>
          </cell>
          <cell r="AH46">
            <v>77203183.609999999</v>
          </cell>
          <cell r="AL46">
            <v>170191696.44999999</v>
          </cell>
          <cell r="AN46">
            <v>264714832.53</v>
          </cell>
          <cell r="AR46">
            <v>47878860</v>
          </cell>
          <cell r="AT46">
            <v>1209399537.96</v>
          </cell>
          <cell r="AX46">
            <v>81667364.980000004</v>
          </cell>
          <cell r="AZ46">
            <v>200703815.59999999</v>
          </cell>
          <cell r="BD46">
            <v>103982434.77</v>
          </cell>
          <cell r="BF46">
            <v>230330410.06999999</v>
          </cell>
          <cell r="BJ46">
            <v>566711956.64999998</v>
          </cell>
          <cell r="BL46">
            <v>345106282.27999997</v>
          </cell>
          <cell r="BP46">
            <v>35149856.990000002</v>
          </cell>
          <cell r="BR46">
            <v>214823005.49000001</v>
          </cell>
          <cell r="BX46">
            <v>170971150.55000001</v>
          </cell>
          <cell r="CB46">
            <v>92653417.030000001</v>
          </cell>
          <cell r="CC46">
            <v>53610000</v>
          </cell>
          <cell r="CD46">
            <v>142905042.75</v>
          </cell>
          <cell r="CH46">
            <v>45412722.009999998</v>
          </cell>
          <cell r="CJ46">
            <v>679466985.89999998</v>
          </cell>
          <cell r="CN46">
            <v>28601184.109999999</v>
          </cell>
          <cell r="CP46">
            <v>643883799.97000003</v>
          </cell>
          <cell r="CT46">
            <v>112818801.78</v>
          </cell>
          <cell r="CV46">
            <v>135003631.99000001</v>
          </cell>
          <cell r="CZ46">
            <v>108896962.77</v>
          </cell>
          <cell r="DB46">
            <v>33552020.43</v>
          </cell>
          <cell r="DF46">
            <v>100708150</v>
          </cell>
          <cell r="DH46">
            <v>377860063.25999999</v>
          </cell>
          <cell r="DN46">
            <v>277545759.50999999</v>
          </cell>
          <cell r="DR46">
            <v>25039868</v>
          </cell>
          <cell r="DT46">
            <v>78986590.019999996</v>
          </cell>
          <cell r="DZ46">
            <v>29617679.879999999</v>
          </cell>
          <cell r="ED46">
            <v>439110</v>
          </cell>
          <cell r="EF46">
            <v>2522987.58</v>
          </cell>
          <cell r="EJ46">
            <v>16240312.050000001</v>
          </cell>
          <cell r="EL46">
            <v>49366162.5</v>
          </cell>
          <cell r="EP46">
            <v>895000</v>
          </cell>
          <cell r="ER46">
            <v>53705802.600000001</v>
          </cell>
          <cell r="EX46">
            <v>52498093.090000004</v>
          </cell>
          <cell r="FB46">
            <v>921185555</v>
          </cell>
          <cell r="FD46">
            <v>208941872.80000001</v>
          </cell>
          <cell r="FH46">
            <v>10435000</v>
          </cell>
          <cell r="FJ46">
            <v>159820488.77000001</v>
          </cell>
          <cell r="FP46">
            <v>16728343.16</v>
          </cell>
          <cell r="FT46">
            <v>13485409.949999999</v>
          </cell>
          <cell r="FV46">
            <v>3414331.77</v>
          </cell>
          <cell r="GB46">
            <v>10214445</v>
          </cell>
          <cell r="GG46">
            <v>10.214445</v>
          </cell>
          <cell r="GH46">
            <v>8750.8924189900044</v>
          </cell>
        </row>
        <row r="47">
          <cell r="A47" t="str">
            <v>Электронная площадка №1</v>
          </cell>
          <cell r="J47">
            <v>7056000</v>
          </cell>
          <cell r="P47">
            <v>14022200</v>
          </cell>
          <cell r="V47">
            <v>6890000</v>
          </cell>
          <cell r="AB47">
            <v>60600</v>
          </cell>
          <cell r="AF47">
            <v>16968000</v>
          </cell>
          <cell r="AL47">
            <v>15097598.9</v>
          </cell>
          <cell r="AN47">
            <v>1266000</v>
          </cell>
          <cell r="AT47">
            <v>10800000</v>
          </cell>
          <cell r="AZ47">
            <v>3920000</v>
          </cell>
          <cell r="GG47">
            <v>0</v>
          </cell>
          <cell r="GH47">
            <v>76.080398900000006</v>
          </cell>
        </row>
        <row r="48">
          <cell r="A48" t="str">
            <v>Электронная площадка Центра реализации</v>
          </cell>
          <cell r="B48">
            <v>210439763.55000001</v>
          </cell>
          <cell r="D48">
            <v>42266881.909999996</v>
          </cell>
          <cell r="H48">
            <v>657367866.13999999</v>
          </cell>
          <cell r="I48">
            <v>15552000</v>
          </cell>
          <cell r="J48">
            <v>1407608736.05</v>
          </cell>
          <cell r="N48">
            <v>3759623826.5999999</v>
          </cell>
          <cell r="P48">
            <v>1103442537.3</v>
          </cell>
          <cell r="T48">
            <v>390102745.79000002</v>
          </cell>
          <cell r="V48">
            <v>1350250940.04</v>
          </cell>
          <cell r="Z48">
            <v>616656873.62</v>
          </cell>
          <cell r="AA48">
            <v>505000</v>
          </cell>
          <cell r="AB48">
            <v>1041363083.9299999</v>
          </cell>
          <cell r="AF48">
            <v>439497854.18000001</v>
          </cell>
          <cell r="AH48">
            <v>449771552.36000001</v>
          </cell>
          <cell r="AK48">
            <v>1951500</v>
          </cell>
          <cell r="AL48">
            <v>304862880.05000001</v>
          </cell>
          <cell r="AN48">
            <v>654819314.71000004</v>
          </cell>
          <cell r="AR48">
            <v>265475255.81999999</v>
          </cell>
          <cell r="AT48">
            <v>1352111830.1900001</v>
          </cell>
          <cell r="AW48">
            <v>35000000</v>
          </cell>
          <cell r="AX48">
            <v>145181809.81</v>
          </cell>
          <cell r="AZ48">
            <v>939719928.39999998</v>
          </cell>
          <cell r="BC48">
            <v>1200208.06</v>
          </cell>
          <cell r="BD48">
            <v>2043001745.1700001</v>
          </cell>
          <cell r="BF48">
            <v>1268591410.79</v>
          </cell>
          <cell r="BJ48">
            <v>123433262.66</v>
          </cell>
          <cell r="BL48">
            <v>1030440930.6799999</v>
          </cell>
          <cell r="BO48">
            <v>12421731.800000001</v>
          </cell>
          <cell r="BP48">
            <v>578616595.79999995</v>
          </cell>
          <cell r="BR48">
            <v>2225356867.0100002</v>
          </cell>
          <cell r="BV48">
            <v>124183772.41</v>
          </cell>
          <cell r="BW48">
            <v>3710000</v>
          </cell>
          <cell r="BX48">
            <v>1368851125.01</v>
          </cell>
          <cell r="CA48">
            <v>116538932</v>
          </cell>
          <cell r="CB48">
            <v>53392992.07</v>
          </cell>
          <cell r="CC48">
            <v>17695236.5</v>
          </cell>
          <cell r="CD48">
            <v>1838185835.8</v>
          </cell>
          <cell r="CH48">
            <v>212548304.36000001</v>
          </cell>
          <cell r="CI48">
            <v>5980162.5</v>
          </cell>
          <cell r="CJ48">
            <v>2044803786.7</v>
          </cell>
          <cell r="CK48">
            <v>345419452.06</v>
          </cell>
          <cell r="CM48">
            <v>91000</v>
          </cell>
          <cell r="CN48">
            <v>150508355.97</v>
          </cell>
          <cell r="CP48">
            <v>2521614589.9699998</v>
          </cell>
          <cell r="CS48">
            <v>188800</v>
          </cell>
          <cell r="CT48">
            <v>199544223.84999999</v>
          </cell>
          <cell r="CU48">
            <v>32375000</v>
          </cell>
          <cell r="CV48">
            <v>4295844267.7299995</v>
          </cell>
          <cell r="CY48">
            <v>993754</v>
          </cell>
          <cell r="CZ48">
            <v>78935654.709999993</v>
          </cell>
          <cell r="DB48">
            <v>1499986515.6600001</v>
          </cell>
          <cell r="DE48">
            <v>107900000</v>
          </cell>
          <cell r="DF48">
            <v>251671196.02000001</v>
          </cell>
          <cell r="DH48">
            <v>1552295455.96</v>
          </cell>
          <cell r="DK48">
            <v>1603000</v>
          </cell>
          <cell r="DL48">
            <v>317902422.02999997</v>
          </cell>
          <cell r="DM48">
            <v>30712500</v>
          </cell>
          <cell r="DN48">
            <v>770458930.12</v>
          </cell>
          <cell r="DQ48">
            <v>11725723</v>
          </cell>
          <cell r="DR48">
            <v>278488026.61000001</v>
          </cell>
          <cell r="DT48">
            <v>491122813.87</v>
          </cell>
          <cell r="DX48">
            <v>1373503335.8399999</v>
          </cell>
          <cell r="DZ48">
            <v>362819089.36000001</v>
          </cell>
          <cell r="ED48">
            <v>105154105.65000001</v>
          </cell>
          <cell r="EF48">
            <v>1561239528.46</v>
          </cell>
          <cell r="EI48">
            <v>237389624.22999999</v>
          </cell>
          <cell r="EJ48">
            <v>734587388.25</v>
          </cell>
          <cell r="EL48">
            <v>2183248772.27</v>
          </cell>
          <cell r="EO48">
            <v>3208555</v>
          </cell>
          <cell r="EP48">
            <v>383273171.37</v>
          </cell>
          <cell r="ER48">
            <v>2154251738.5500002</v>
          </cell>
          <cell r="EU48">
            <v>782243.88</v>
          </cell>
          <cell r="EV48">
            <v>726794964.10000002</v>
          </cell>
          <cell r="EW48">
            <v>1412100</v>
          </cell>
          <cell r="EX48">
            <v>1482406033.5599999</v>
          </cell>
          <cell r="FA48">
            <v>120333</v>
          </cell>
          <cell r="FB48">
            <v>1266922087.73</v>
          </cell>
          <cell r="FD48">
            <v>1017586562.54</v>
          </cell>
          <cell r="FG48">
            <v>115721839.61</v>
          </cell>
          <cell r="FH48">
            <v>443364850.67000002</v>
          </cell>
          <cell r="FJ48">
            <v>4388429063.5200005</v>
          </cell>
          <cell r="FM48">
            <v>4466127.3</v>
          </cell>
          <cell r="FN48">
            <v>1503047928.3199999</v>
          </cell>
          <cell r="FP48">
            <v>2670636153.8200002</v>
          </cell>
          <cell r="FS48">
            <v>20548561.210000001</v>
          </cell>
          <cell r="FT48">
            <v>690345431.26999998</v>
          </cell>
          <cell r="FV48">
            <v>1879246543.0599999</v>
          </cell>
          <cell r="FW48">
            <v>78000</v>
          </cell>
          <cell r="FY48">
            <v>2384784</v>
          </cell>
          <cell r="FZ48">
            <v>613023771.75</v>
          </cell>
          <cell r="GB48">
            <v>2300723802.48</v>
          </cell>
          <cell r="GE48">
            <v>2619657.7599999998</v>
          </cell>
          <cell r="GG48">
            <v>2916.3672319900002</v>
          </cell>
          <cell r="GH48">
            <v>69421.242909889988</v>
          </cell>
        </row>
        <row r="49">
          <cell r="A49" t="str">
            <v>Электронная площадка ЭСП</v>
          </cell>
          <cell r="B49">
            <v>14087843</v>
          </cell>
          <cell r="D49">
            <v>23854388.649999999</v>
          </cell>
          <cell r="H49">
            <v>630931476.12</v>
          </cell>
          <cell r="J49">
            <v>57788181.109999999</v>
          </cell>
          <cell r="N49">
            <v>53847747.5</v>
          </cell>
          <cell r="P49">
            <v>88202694.549999997</v>
          </cell>
          <cell r="T49">
            <v>971029054.36000001</v>
          </cell>
          <cell r="V49">
            <v>105028126.86</v>
          </cell>
          <cell r="Z49">
            <v>39288793.950000003</v>
          </cell>
          <cell r="AB49">
            <v>58631923</v>
          </cell>
          <cell r="AF49">
            <v>52006360.590000004</v>
          </cell>
          <cell r="AH49">
            <v>101655885.53</v>
          </cell>
          <cell r="AL49">
            <v>41622900.299999997</v>
          </cell>
          <cell r="AN49">
            <v>118461231</v>
          </cell>
          <cell r="AR49">
            <v>37855375.979999997</v>
          </cell>
          <cell r="AT49">
            <v>146219506.56</v>
          </cell>
          <cell r="AX49">
            <v>168663570.16999999</v>
          </cell>
          <cell r="AZ49">
            <v>274011748.81999999</v>
          </cell>
          <cell r="BD49">
            <v>56955419.520000003</v>
          </cell>
          <cell r="BF49">
            <v>218825026.41999999</v>
          </cell>
          <cell r="BJ49">
            <v>66396923.909999996</v>
          </cell>
          <cell r="BL49">
            <v>226073313.47999999</v>
          </cell>
          <cell r="BP49">
            <v>140936063.80000001</v>
          </cell>
          <cell r="BR49">
            <v>376560145.31999999</v>
          </cell>
          <cell r="BV49">
            <v>12839330.800000001</v>
          </cell>
          <cell r="BW49">
            <v>6425861.4500000002</v>
          </cell>
          <cell r="BX49">
            <v>34965912.350000001</v>
          </cell>
          <cell r="CB49">
            <v>34060107.810000002</v>
          </cell>
          <cell r="CC49">
            <v>15886000</v>
          </cell>
          <cell r="CD49">
            <v>273836748.95999998</v>
          </cell>
          <cell r="CH49">
            <v>35858319.659999996</v>
          </cell>
          <cell r="CJ49">
            <v>173640380.69</v>
          </cell>
          <cell r="CN49">
            <v>213956087.97999999</v>
          </cell>
          <cell r="CP49">
            <v>506178416.37</v>
          </cell>
          <cell r="CT49">
            <v>208916409.40000001</v>
          </cell>
          <cell r="CV49">
            <v>893758374.13</v>
          </cell>
          <cell r="CZ49">
            <v>145821169.49000001</v>
          </cell>
          <cell r="DA49">
            <v>1495698</v>
          </cell>
          <cell r="DB49">
            <v>641109958.92999995</v>
          </cell>
          <cell r="DF49">
            <v>26193038.75</v>
          </cell>
          <cell r="DH49">
            <v>369045110.13</v>
          </cell>
          <cell r="DL49">
            <v>514702242.68000001</v>
          </cell>
          <cell r="DN49">
            <v>342500309.51999998</v>
          </cell>
          <cell r="DR49">
            <v>110209759.61</v>
          </cell>
          <cell r="DT49">
            <v>277329600.81999999</v>
          </cell>
          <cell r="DX49">
            <v>206054773.81999999</v>
          </cell>
          <cell r="DZ49">
            <v>321456277.44999999</v>
          </cell>
          <cell r="ED49">
            <v>759525679.61000001</v>
          </cell>
          <cell r="EF49">
            <v>552841901.75999999</v>
          </cell>
          <cell r="EJ49">
            <v>1097237142.55</v>
          </cell>
          <cell r="EL49">
            <v>613803684.12</v>
          </cell>
          <cell r="EP49">
            <v>180527427.38999999</v>
          </cell>
          <cell r="ER49">
            <v>275910012.44999999</v>
          </cell>
          <cell r="EV49">
            <v>757485807.89999998</v>
          </cell>
          <cell r="EX49">
            <v>657624964.13999999</v>
          </cell>
          <cell r="FB49">
            <v>2278969999.4000001</v>
          </cell>
          <cell r="FD49">
            <v>497290142.64999998</v>
          </cell>
          <cell r="FH49">
            <v>1303596718.6300001</v>
          </cell>
          <cell r="FJ49">
            <v>1100332401.8599999</v>
          </cell>
          <cell r="FM49">
            <v>675000</v>
          </cell>
          <cell r="FN49">
            <v>623137705.54999995</v>
          </cell>
          <cell r="FP49">
            <v>324917190.74000001</v>
          </cell>
          <cell r="FT49">
            <v>443329147.29000002</v>
          </cell>
          <cell r="FV49">
            <v>342938305.54000002</v>
          </cell>
          <cell r="FY49">
            <v>4320000</v>
          </cell>
          <cell r="FZ49">
            <v>201717174</v>
          </cell>
          <cell r="GB49">
            <v>304628837.02999997</v>
          </cell>
          <cell r="GG49">
            <v>506.34601103</v>
          </cell>
          <cell r="GH49">
            <v>21755.982831910002</v>
          </cell>
        </row>
        <row r="50">
          <cell r="A50" t="str">
            <v>Электронная торговая площадка "Евразийская торговая площадка"</v>
          </cell>
          <cell r="H50">
            <v>254180</v>
          </cell>
          <cell r="BV50">
            <v>161000</v>
          </cell>
          <cell r="BX50">
            <v>32660651.5</v>
          </cell>
          <cell r="CD50">
            <v>9863685</v>
          </cell>
          <cell r="CV50">
            <v>7850085</v>
          </cell>
          <cell r="GG50">
            <v>0</v>
          </cell>
          <cell r="GH50">
            <v>50.789601500000003</v>
          </cell>
        </row>
        <row r="51">
          <cell r="A51" t="str">
            <v>Электронная Торговая Площадка "ПОВОЛЖСКИЙ АУКЦИОННЫЙ ДОМ"</v>
          </cell>
          <cell r="B51">
            <v>24097.5</v>
          </cell>
          <cell r="H51">
            <v>3399111</v>
          </cell>
          <cell r="J51">
            <v>8115295.4299999997</v>
          </cell>
          <cell r="P51">
            <v>19822451</v>
          </cell>
          <cell r="T51">
            <v>17504400</v>
          </cell>
          <cell r="V51">
            <v>12783700</v>
          </cell>
          <cell r="Z51">
            <v>1304380</v>
          </cell>
          <cell r="AB51">
            <v>55144671.719999999</v>
          </cell>
          <cell r="AF51">
            <v>1606923.84</v>
          </cell>
          <cell r="AH51">
            <v>19682189.41</v>
          </cell>
          <cell r="GG51">
            <v>0</v>
          </cell>
          <cell r="GH51">
            <v>139.38721990000002</v>
          </cell>
        </row>
        <row r="52">
          <cell r="A52" t="str">
            <v xml:space="preserve">Электронная торговая площадка "Профит" </v>
          </cell>
          <cell r="D52">
            <v>1548939.5</v>
          </cell>
          <cell r="H52">
            <v>9948462.3000000007</v>
          </cell>
          <cell r="J52">
            <v>18068696.890000001</v>
          </cell>
          <cell r="N52">
            <v>8912610</v>
          </cell>
          <cell r="O52">
            <v>294000</v>
          </cell>
          <cell r="P52">
            <v>35011078.170000002</v>
          </cell>
          <cell r="T52">
            <v>1300000</v>
          </cell>
          <cell r="V52">
            <v>27625623</v>
          </cell>
          <cell r="Z52">
            <v>17387000.379999999</v>
          </cell>
          <cell r="AB52">
            <v>120997110.40000001</v>
          </cell>
          <cell r="AF52">
            <v>1862717.6</v>
          </cell>
          <cell r="AH52">
            <v>20461430.739999998</v>
          </cell>
          <cell r="AL52">
            <v>23568675.5</v>
          </cell>
          <cell r="AN52">
            <v>27305196.350000001</v>
          </cell>
          <cell r="AR52">
            <v>21198913.649999999</v>
          </cell>
          <cell r="AT52">
            <v>683700</v>
          </cell>
          <cell r="AZ52">
            <v>10158234.130000001</v>
          </cell>
          <cell r="BD52">
            <v>159670.79999999999</v>
          </cell>
          <cell r="BF52">
            <v>10473914</v>
          </cell>
          <cell r="BJ52">
            <v>37802275</v>
          </cell>
          <cell r="BL52">
            <v>7982991.0899999999</v>
          </cell>
          <cell r="BP52">
            <v>219350</v>
          </cell>
          <cell r="BR52">
            <v>51407581.579999998</v>
          </cell>
          <cell r="BV52">
            <v>50541700</v>
          </cell>
          <cell r="BX52">
            <v>13950999.74</v>
          </cell>
          <cell r="CB52">
            <v>5032417.4800000004</v>
          </cell>
          <cell r="CD52">
            <v>5865544.1399999997</v>
          </cell>
          <cell r="CH52">
            <v>3596600</v>
          </cell>
          <cell r="CJ52">
            <v>75362847.560000002</v>
          </cell>
          <cell r="CN52">
            <v>33089539.949999999</v>
          </cell>
          <cell r="CP52">
            <v>723731591.82000005</v>
          </cell>
          <cell r="CT52">
            <v>35274851.100000001</v>
          </cell>
          <cell r="CV52">
            <v>180398412.84999999</v>
          </cell>
          <cell r="CZ52">
            <v>27038065.91</v>
          </cell>
          <cell r="DB52">
            <v>57753265.469999999</v>
          </cell>
          <cell r="DF52">
            <v>27776026.82</v>
          </cell>
          <cell r="DH52">
            <v>55116480.509999998</v>
          </cell>
          <cell r="DL52">
            <v>176128738.81999999</v>
          </cell>
          <cell r="DM52">
            <v>12098520</v>
          </cell>
          <cell r="DN52">
            <v>248933536.84999999</v>
          </cell>
          <cell r="DR52">
            <v>29042982.109999999</v>
          </cell>
          <cell r="DT52">
            <v>123753878</v>
          </cell>
          <cell r="DX52">
            <v>24438924.98</v>
          </cell>
          <cell r="DZ52">
            <v>267868107.21000001</v>
          </cell>
          <cell r="ED52">
            <v>61396113.210000001</v>
          </cell>
          <cell r="EE52">
            <v>387500</v>
          </cell>
          <cell r="EF52">
            <v>839354606.40999997</v>
          </cell>
          <cell r="EJ52">
            <v>61986120.219999999</v>
          </cell>
          <cell r="EL52">
            <v>190430996.25</v>
          </cell>
          <cell r="EO52">
            <v>301111.11</v>
          </cell>
          <cell r="EP52">
            <v>72843745.180000007</v>
          </cell>
          <cell r="ER52">
            <v>99934052.129999995</v>
          </cell>
          <cell r="EV52">
            <v>291655118.80000001</v>
          </cell>
          <cell r="EW52">
            <v>1050000</v>
          </cell>
          <cell r="EX52">
            <v>241431074.63</v>
          </cell>
          <cell r="FA52">
            <v>121500</v>
          </cell>
          <cell r="FB52">
            <v>52150041.899999999</v>
          </cell>
          <cell r="FD52">
            <v>462587334.98000002</v>
          </cell>
          <cell r="FH52">
            <v>133034767.20999999</v>
          </cell>
          <cell r="FI52">
            <v>5644350</v>
          </cell>
          <cell r="FJ52">
            <v>518457084.19999999</v>
          </cell>
          <cell r="FN52">
            <v>841918989.57000005</v>
          </cell>
          <cell r="FP52">
            <v>202343804.50999999</v>
          </cell>
          <cell r="FS52">
            <v>6189567.8700000001</v>
          </cell>
          <cell r="FT52">
            <v>302332236.22000003</v>
          </cell>
          <cell r="FV52">
            <v>575079014.58000004</v>
          </cell>
          <cell r="FY52">
            <v>1906267</v>
          </cell>
          <cell r="FZ52">
            <v>12050000</v>
          </cell>
          <cell r="GB52">
            <v>413623173.94</v>
          </cell>
          <cell r="GE52">
            <v>68700</v>
          </cell>
          <cell r="GG52">
            <v>425.74187394</v>
          </cell>
          <cell r="GH52">
            <v>8019.4484723199985</v>
          </cell>
        </row>
        <row r="53">
          <cell r="A53" t="str">
            <v>Электронная торговая площадка "Регион"</v>
          </cell>
          <cell r="H53">
            <v>374850</v>
          </cell>
          <cell r="N53">
            <v>9165966.1300000008</v>
          </cell>
          <cell r="P53">
            <v>14160283.48</v>
          </cell>
          <cell r="T53">
            <v>67220306.400000006</v>
          </cell>
          <cell r="V53">
            <v>4414718.33</v>
          </cell>
          <cell r="AB53">
            <v>7500000</v>
          </cell>
          <cell r="AF53">
            <v>11571475</v>
          </cell>
          <cell r="AH53">
            <v>3571000</v>
          </cell>
          <cell r="AN53">
            <v>125098</v>
          </cell>
          <cell r="AR53">
            <v>2400000</v>
          </cell>
          <cell r="AX53">
            <v>503595</v>
          </cell>
          <cell r="AZ53">
            <v>4257500</v>
          </cell>
          <cell r="BD53">
            <v>2343500</v>
          </cell>
          <cell r="BF53">
            <v>50088537.490000002</v>
          </cell>
          <cell r="BL53">
            <v>23500000</v>
          </cell>
          <cell r="BX53">
            <v>91517483</v>
          </cell>
          <cell r="CD53">
            <v>417788874.32999998</v>
          </cell>
          <cell r="CJ53">
            <v>5508026.0800000001</v>
          </cell>
          <cell r="CP53">
            <v>934443.76</v>
          </cell>
          <cell r="CV53">
            <v>4631373.26</v>
          </cell>
          <cell r="DB53">
            <v>7918600</v>
          </cell>
          <cell r="DF53">
            <v>934180</v>
          </cell>
          <cell r="DH53">
            <v>180000</v>
          </cell>
          <cell r="DN53">
            <v>1024099.9</v>
          </cell>
          <cell r="DR53">
            <v>30667988.350000001</v>
          </cell>
          <cell r="DT53">
            <v>2907547</v>
          </cell>
          <cell r="DX53">
            <v>4896129.5</v>
          </cell>
          <cell r="DZ53">
            <v>134998892.06999999</v>
          </cell>
          <cell r="ED53">
            <v>81363700.379999995</v>
          </cell>
          <cell r="EF53">
            <v>1819615.87</v>
          </cell>
          <cell r="EJ53">
            <v>4162296.9</v>
          </cell>
          <cell r="EL53">
            <v>1889150</v>
          </cell>
          <cell r="EP53">
            <v>98173690</v>
          </cell>
          <cell r="ER53">
            <v>88514210.180000007</v>
          </cell>
          <cell r="EV53">
            <v>7814028.4500000002</v>
          </cell>
          <cell r="EW53">
            <v>8050000</v>
          </cell>
          <cell r="EX53">
            <v>1280149.99</v>
          </cell>
          <cell r="FB53">
            <v>31870015.25</v>
          </cell>
          <cell r="FD53">
            <v>26844304.899999999</v>
          </cell>
          <cell r="FH53">
            <v>10105923.27</v>
          </cell>
          <cell r="FJ53">
            <v>7059465.46</v>
          </cell>
          <cell r="FN53">
            <v>9441000</v>
          </cell>
          <cell r="FP53">
            <v>21130175.989999998</v>
          </cell>
          <cell r="FT53">
            <v>4040726.25</v>
          </cell>
          <cell r="FV53">
            <v>70545060.590000004</v>
          </cell>
          <cell r="FZ53">
            <v>11895150</v>
          </cell>
          <cell r="GB53">
            <v>62073663.619999997</v>
          </cell>
          <cell r="GG53">
            <v>73.968813620000006</v>
          </cell>
          <cell r="GH53">
            <v>1453.1767941800001</v>
          </cell>
        </row>
        <row r="54">
          <cell r="A54" t="str">
            <v xml:space="preserve">Электронная торговая площадка Заказ РФ </v>
          </cell>
          <cell r="CD54">
            <v>11750</v>
          </cell>
          <cell r="CH54">
            <v>59227969.990000002</v>
          </cell>
          <cell r="CN54">
            <v>15437671.33</v>
          </cell>
          <cell r="CP54">
            <v>16227997.609999999</v>
          </cell>
          <cell r="CZ54">
            <v>4826306</v>
          </cell>
          <cell r="DF54">
            <v>11071870.07</v>
          </cell>
          <cell r="DH54">
            <v>1161864393.99</v>
          </cell>
          <cell r="DL54">
            <v>6540013</v>
          </cell>
          <cell r="DN54">
            <v>138720536.53</v>
          </cell>
          <cell r="DR54">
            <v>6200000</v>
          </cell>
          <cell r="ED54">
            <v>3682988</v>
          </cell>
          <cell r="EF54">
            <v>189500000</v>
          </cell>
          <cell r="EJ54">
            <v>12095570.99</v>
          </cell>
          <cell r="EL54">
            <v>298020542.01999998</v>
          </cell>
          <cell r="EP54">
            <v>1080000</v>
          </cell>
          <cell r="ER54">
            <v>350617485.61000001</v>
          </cell>
          <cell r="EV54">
            <v>6876991</v>
          </cell>
          <cell r="EX54">
            <v>243250139.05000001</v>
          </cell>
          <cell r="FB54">
            <v>6355546.5999999996</v>
          </cell>
          <cell r="FD54">
            <v>3181035.74</v>
          </cell>
          <cell r="FH54">
            <v>25938190</v>
          </cell>
          <cell r="FJ54">
            <v>972835666.09000003</v>
          </cell>
          <cell r="FN54">
            <v>14614506</v>
          </cell>
          <cell r="FP54">
            <v>73437498</v>
          </cell>
          <cell r="FT54">
            <v>30984421.120000001</v>
          </cell>
          <cell r="FZ54">
            <v>46617806.969999999</v>
          </cell>
          <cell r="GB54">
            <v>2438332</v>
          </cell>
          <cell r="GG54">
            <v>49.056138969999999</v>
          </cell>
          <cell r="GH54">
            <v>3701.6552277099995</v>
          </cell>
        </row>
        <row r="55">
          <cell r="A55" t="str">
            <v>Электронный капитал</v>
          </cell>
          <cell r="P55">
            <v>5054573.9800000004</v>
          </cell>
          <cell r="V55">
            <v>481322.87</v>
          </cell>
          <cell r="AB55">
            <v>11208354.98</v>
          </cell>
          <cell r="AH55">
            <v>4000000</v>
          </cell>
          <cell r="GG55">
            <v>0</v>
          </cell>
          <cell r="GH55">
            <v>20.744251830000003</v>
          </cell>
        </row>
        <row r="56">
          <cell r="A56" t="str">
            <v>ЭТП "Пром-Консалтинг"</v>
          </cell>
          <cell r="D56">
            <v>1164000</v>
          </cell>
          <cell r="H56">
            <v>11655409.6</v>
          </cell>
          <cell r="J56">
            <v>6518050</v>
          </cell>
          <cell r="N56">
            <v>3482347.35</v>
          </cell>
          <cell r="P56">
            <v>29575081.5</v>
          </cell>
          <cell r="T56">
            <v>5688667.0999999996</v>
          </cell>
          <cell r="V56">
            <v>44328757.649999999</v>
          </cell>
          <cell r="Z56">
            <v>691339.76</v>
          </cell>
          <cell r="AB56">
            <v>15019000</v>
          </cell>
          <cell r="AF56">
            <v>149118.72</v>
          </cell>
          <cell r="AH56">
            <v>5202415</v>
          </cell>
          <cell r="AL56">
            <v>3938355</v>
          </cell>
          <cell r="AN56">
            <v>247845953.40000001</v>
          </cell>
          <cell r="AR56">
            <v>3942895.47</v>
          </cell>
          <cell r="AT56">
            <v>5987736.2699999996</v>
          </cell>
          <cell r="AX56">
            <v>21696600.449999999</v>
          </cell>
          <cell r="AZ56">
            <v>13438612</v>
          </cell>
          <cell r="BD56">
            <v>100689490.34999999</v>
          </cell>
          <cell r="BF56">
            <v>244047986.86000001</v>
          </cell>
          <cell r="BJ56">
            <v>5232787.5999999996</v>
          </cell>
          <cell r="BL56">
            <v>67294923.730000004</v>
          </cell>
          <cell r="BP56">
            <v>46380402.789999999</v>
          </cell>
          <cell r="BR56">
            <v>34081566</v>
          </cell>
          <cell r="CB56">
            <v>21471493.859999999</v>
          </cell>
          <cell r="CD56">
            <v>70039676.109999999</v>
          </cell>
          <cell r="CG56">
            <v>171211</v>
          </cell>
          <cell r="CH56">
            <v>197881609.16</v>
          </cell>
          <cell r="CJ56">
            <v>16917450.379999999</v>
          </cell>
          <cell r="CN56">
            <v>27439508.289999999</v>
          </cell>
          <cell r="CP56">
            <v>45913847.299999997</v>
          </cell>
          <cell r="CT56">
            <v>5771535.5</v>
          </cell>
          <cell r="CV56">
            <v>23765598.859999999</v>
          </cell>
          <cell r="CZ56">
            <v>5537137.1399999997</v>
          </cell>
          <cell r="DB56">
            <v>48532782.409999996</v>
          </cell>
          <cell r="DF56">
            <v>8949780</v>
          </cell>
          <cell r="DH56">
            <v>77207956.030000001</v>
          </cell>
          <cell r="DL56">
            <v>7231825.4000000004</v>
          </cell>
          <cell r="DN56">
            <v>44395419.18</v>
          </cell>
          <cell r="DR56">
            <v>5784263.7199999997</v>
          </cell>
          <cell r="DT56">
            <v>38263943.329999998</v>
          </cell>
          <cell r="DX56">
            <v>2065024</v>
          </cell>
          <cell r="DZ56">
            <v>85730239.25</v>
          </cell>
          <cell r="ED56">
            <v>37635400</v>
          </cell>
          <cell r="EF56">
            <v>66256306.560000002</v>
          </cell>
          <cell r="EJ56">
            <v>12279050</v>
          </cell>
          <cell r="EL56">
            <v>214852617.25999999</v>
          </cell>
          <cell r="EP56">
            <v>32186868.75</v>
          </cell>
          <cell r="ER56">
            <v>70458250.189999998</v>
          </cell>
          <cell r="EV56">
            <v>229661731.75</v>
          </cell>
          <cell r="EX56">
            <v>39316853.390000001</v>
          </cell>
          <cell r="FB56">
            <v>43552250</v>
          </cell>
          <cell r="FD56">
            <v>186870234.75</v>
          </cell>
          <cell r="FH56">
            <v>193118990.91</v>
          </cell>
          <cell r="FJ56">
            <v>146531266.13</v>
          </cell>
          <cell r="FN56">
            <v>20850741.32</v>
          </cell>
          <cell r="FP56">
            <v>47432510.219999999</v>
          </cell>
          <cell r="FT56">
            <v>19261454.5</v>
          </cell>
          <cell r="FV56">
            <v>23753646.280000001</v>
          </cell>
          <cell r="FZ56">
            <v>4866216.34</v>
          </cell>
          <cell r="GB56">
            <v>40728784.829999998</v>
          </cell>
          <cell r="GG56">
            <v>45.595001170000003</v>
          </cell>
          <cell r="GH56">
            <v>3080.7349707000003</v>
          </cell>
        </row>
        <row r="57">
          <cell r="A57" t="str">
            <v>ЭТП "ЮГРА"</v>
          </cell>
          <cell r="BX57">
            <v>1332100</v>
          </cell>
          <cell r="CD57">
            <v>1012703</v>
          </cell>
          <cell r="CH57">
            <v>19176805</v>
          </cell>
          <cell r="CJ57">
            <v>87035745.5</v>
          </cell>
          <cell r="CN57">
            <v>40338391.850000001</v>
          </cell>
          <cell r="CP57">
            <v>265422674.75999999</v>
          </cell>
          <cell r="CT57">
            <v>152280</v>
          </cell>
          <cell r="CV57">
            <v>342062961.91000003</v>
          </cell>
          <cell r="CZ57">
            <v>3965550</v>
          </cell>
          <cell r="DB57">
            <v>38266039.07</v>
          </cell>
          <cell r="DF57">
            <v>7241119.2999999998</v>
          </cell>
          <cell r="DH57">
            <v>8678301</v>
          </cell>
          <cell r="DL57">
            <v>13162100</v>
          </cell>
          <cell r="DN57">
            <v>16014188.26</v>
          </cell>
          <cell r="DR57">
            <v>10477631.52</v>
          </cell>
          <cell r="DS57">
            <v>30227425</v>
          </cell>
          <cell r="DT57">
            <v>16125615.640000001</v>
          </cell>
          <cell r="DX57">
            <v>18446926.52</v>
          </cell>
          <cell r="DZ57">
            <v>33434154</v>
          </cell>
          <cell r="ED57">
            <v>43746311.549999997</v>
          </cell>
          <cell r="EF57">
            <v>213375493.88999999</v>
          </cell>
          <cell r="EI57">
            <v>1075351.82</v>
          </cell>
          <cell r="EJ57">
            <v>63640937.789999999</v>
          </cell>
          <cell r="EL57">
            <v>62966448.25</v>
          </cell>
          <cell r="EP57">
            <v>13666971</v>
          </cell>
          <cell r="ER57">
            <v>59576658.439999998</v>
          </cell>
          <cell r="EV57">
            <v>82852425</v>
          </cell>
          <cell r="EX57">
            <v>54519567.289999999</v>
          </cell>
          <cell r="FB57">
            <v>86037963.329999998</v>
          </cell>
          <cell r="FD57">
            <v>163866660.53999999</v>
          </cell>
          <cell r="FH57">
            <v>19883290.350000001</v>
          </cell>
          <cell r="FJ57">
            <v>74954821.010000005</v>
          </cell>
          <cell r="FM57">
            <v>1666666.66</v>
          </cell>
          <cell r="FN57">
            <v>58409593306</v>
          </cell>
          <cell r="FP57">
            <v>53763171.899999999</v>
          </cell>
          <cell r="FT57">
            <v>272512260.13999999</v>
          </cell>
          <cell r="FV57">
            <v>60224619.670000002</v>
          </cell>
          <cell r="FY57">
            <v>441000</v>
          </cell>
          <cell r="FZ57">
            <v>93887805.200000003</v>
          </cell>
          <cell r="GB57">
            <v>115647186.11</v>
          </cell>
          <cell r="GE57">
            <v>435100</v>
          </cell>
          <cell r="GG57">
            <v>209.97009131000002</v>
          </cell>
          <cell r="GH57">
            <v>60900.906728269998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6"/>
  <sheetViews>
    <sheetView showGridLines="0" zoomScale="145" zoomScaleNormal="145" workbookViewId="0">
      <pane xSplit="1" ySplit="5" topLeftCell="B18" activePane="bottomRight" state="frozen"/>
      <selection pane="topRight" activeCell="B1" sqref="B1"/>
      <selection pane="bottomLeft" activeCell="A5" sqref="A5"/>
      <selection pane="bottomRight" activeCell="B27" sqref="B27"/>
    </sheetView>
  </sheetViews>
  <sheetFormatPr defaultColWidth="8.85546875" defaultRowHeight="12.75" x14ac:dyDescent="0.25"/>
  <cols>
    <col min="1" max="1" width="63.7109375" style="21" bestFit="1" customWidth="1"/>
    <col min="2" max="2" width="14" style="43" bestFit="1" customWidth="1"/>
    <col min="3" max="3" width="6" style="43" bestFit="1" customWidth="1"/>
    <col min="4" max="4" width="9.7109375" style="43" customWidth="1"/>
    <col min="5" max="5" width="7.42578125" style="44" bestFit="1" customWidth="1"/>
    <col min="6" max="6" width="8.85546875" style="43" customWidth="1"/>
    <col min="7" max="7" width="7.5703125" style="43" customWidth="1"/>
    <col min="8" max="8" width="9.5703125" style="43" customWidth="1"/>
    <col min="9" max="9" width="8.42578125" style="43" customWidth="1"/>
    <col min="10" max="10" width="11" style="43" customWidth="1"/>
    <col min="11" max="11" width="7.5703125" style="43" customWidth="1"/>
    <col min="12" max="13" width="9.42578125" style="43" customWidth="1"/>
    <col min="14" max="14" width="10" style="43" customWidth="1"/>
    <col min="15" max="15" width="6.140625" style="43" bestFit="1" customWidth="1"/>
    <col min="16" max="16" width="8.28515625" style="43" customWidth="1"/>
    <col min="17" max="17" width="7.42578125" style="43" customWidth="1"/>
    <col min="18" max="18" width="10.140625" style="43" bestFit="1" customWidth="1"/>
    <col min="19" max="19" width="9" style="43" customWidth="1"/>
    <col min="20" max="20" width="9.7109375" style="43" customWidth="1"/>
    <col min="21" max="16384" width="8.85546875" style="21"/>
  </cols>
  <sheetData>
    <row r="1" spans="1:21" ht="78" customHeight="1" x14ac:dyDescent="0.25">
      <c r="A1" s="38" t="s">
        <v>66</v>
      </c>
    </row>
    <row r="2" spans="1:21" s="34" customFormat="1" ht="13.15" customHeight="1" x14ac:dyDescent="0.25">
      <c r="A2" s="36" t="s">
        <v>60</v>
      </c>
      <c r="B2" s="57" t="s">
        <v>62</v>
      </c>
      <c r="C2" s="57"/>
      <c r="D2" s="57"/>
      <c r="E2" s="57"/>
      <c r="F2" s="58" t="s">
        <v>64</v>
      </c>
      <c r="G2" s="58"/>
      <c r="H2" s="58"/>
      <c r="I2" s="58"/>
      <c r="J2" s="59" t="s">
        <v>69</v>
      </c>
      <c r="K2" s="59"/>
      <c r="L2" s="59"/>
      <c r="M2" s="59"/>
      <c r="N2" s="58" t="s">
        <v>63</v>
      </c>
      <c r="O2" s="58"/>
      <c r="P2" s="58"/>
      <c r="Q2" s="58"/>
      <c r="R2" s="56" t="s">
        <v>76</v>
      </c>
      <c r="S2" s="56"/>
      <c r="T2" s="56"/>
      <c r="U2" s="35"/>
    </row>
    <row r="3" spans="1:21" s="25" customFormat="1" ht="36.75" customHeight="1" thickBot="1" x14ac:dyDescent="0.3">
      <c r="A3" s="37"/>
      <c r="B3" s="22" t="s">
        <v>59</v>
      </c>
      <c r="C3" s="26" t="s">
        <v>1</v>
      </c>
      <c r="D3" s="22" t="s">
        <v>2</v>
      </c>
      <c r="E3" s="24" t="s">
        <v>5</v>
      </c>
      <c r="F3" s="18" t="s">
        <v>59</v>
      </c>
      <c r="G3" s="19" t="s">
        <v>1</v>
      </c>
      <c r="H3" s="18" t="s">
        <v>2</v>
      </c>
      <c r="I3" s="18" t="s">
        <v>5</v>
      </c>
      <c r="J3" s="22" t="s">
        <v>59</v>
      </c>
      <c r="K3" s="26" t="s">
        <v>1</v>
      </c>
      <c r="L3" s="22" t="s">
        <v>2</v>
      </c>
      <c r="M3" s="24" t="s">
        <v>5</v>
      </c>
      <c r="N3" s="18" t="s">
        <v>59</v>
      </c>
      <c r="O3" s="19" t="s">
        <v>1</v>
      </c>
      <c r="P3" s="18" t="s">
        <v>2</v>
      </c>
      <c r="Q3" s="18" t="s">
        <v>5</v>
      </c>
      <c r="R3" s="22" t="s">
        <v>2</v>
      </c>
      <c r="S3" s="22" t="s">
        <v>3</v>
      </c>
      <c r="T3" s="26" t="s">
        <v>1</v>
      </c>
    </row>
    <row r="4" spans="1:21" s="25" customFormat="1" ht="9.75" customHeight="1" thickBot="1" x14ac:dyDescent="0.3">
      <c r="A4" s="37" t="s">
        <v>61</v>
      </c>
      <c r="B4" s="22"/>
      <c r="C4" s="26"/>
      <c r="D4" s="32">
        <v>0.3</v>
      </c>
      <c r="E4" s="22"/>
      <c r="F4" s="18"/>
      <c r="G4" s="19"/>
      <c r="H4" s="33">
        <v>0.2</v>
      </c>
      <c r="I4" s="18"/>
      <c r="J4" s="22"/>
      <c r="K4" s="26"/>
      <c r="L4" s="32">
        <v>0.3</v>
      </c>
      <c r="M4" s="22"/>
      <c r="N4" s="18"/>
      <c r="O4" s="19"/>
      <c r="P4" s="33">
        <v>0.2</v>
      </c>
      <c r="Q4" s="18"/>
      <c r="R4" s="32">
        <f>P4+L4+H4+D4</f>
        <v>1</v>
      </c>
      <c r="S4" s="22"/>
      <c r="T4" s="26"/>
    </row>
    <row r="5" spans="1:21" s="25" customFormat="1" ht="13.5" x14ac:dyDescent="0.25">
      <c r="A5" s="37"/>
      <c r="B5" s="22"/>
      <c r="C5" s="26"/>
      <c r="D5" s="23"/>
      <c r="E5" s="24"/>
      <c r="F5" s="18"/>
      <c r="G5" s="19"/>
      <c r="H5" s="20"/>
      <c r="I5" s="18" t="s">
        <v>5</v>
      </c>
      <c r="J5" s="22"/>
      <c r="K5" s="26"/>
      <c r="L5" s="23"/>
      <c r="M5" s="22" t="s">
        <v>5</v>
      </c>
      <c r="N5" s="18"/>
      <c r="O5" s="19"/>
      <c r="P5" s="20"/>
      <c r="Q5" s="18" t="s">
        <v>5</v>
      </c>
      <c r="R5" s="23"/>
      <c r="S5" s="22" t="s">
        <v>5</v>
      </c>
      <c r="T5" s="26"/>
    </row>
    <row r="6" spans="1:21" s="31" customFormat="1" x14ac:dyDescent="0.25">
      <c r="A6" s="30" t="s">
        <v>9</v>
      </c>
      <c r="B6" s="45">
        <f>VLOOKUP(A6,'[1]Кол-во опубликованных с ЭТП'!$A$2:$AI$59,35,0)</f>
        <v>8553</v>
      </c>
      <c r="C6" s="39">
        <f>IFERROR(RANK(B6,$B$6:$B$63),"")</f>
        <v>32</v>
      </c>
      <c r="D6" s="45"/>
      <c r="E6" s="46">
        <f>IFERROR(RANK(C6,$C$6:$C$63),"")*$D$4</f>
        <v>8.1</v>
      </c>
      <c r="F6" s="51">
        <f>VLOOKUP(A6,'[1]Стоимость реализованного'!$A$3:$GH$57,190,0)</f>
        <v>127089.82513596001</v>
      </c>
      <c r="G6" s="40">
        <f>IFERROR(RANK(F6,$F$6:$F$63),"")</f>
        <v>4</v>
      </c>
      <c r="H6" s="47"/>
      <c r="I6" s="48">
        <f>RANK(G6,$G$6:$G$63)*$H$4</f>
        <v>10.4</v>
      </c>
      <c r="J6" s="45">
        <f>VLOOKUP(A6,'[1]Кол-во участников'!$A$3:$GH$58,190,0)</f>
        <v>6611</v>
      </c>
      <c r="K6" s="39">
        <f>IFERROR(RANK(J6,$J$6:$J$63),"")</f>
        <v>23</v>
      </c>
      <c r="L6" s="45"/>
      <c r="M6" s="46">
        <f t="shared" ref="M6:M37" si="0">IFERROR(RANK(K6,$K$6:$K$63)*$L$4,0)</f>
        <v>10.799999999999999</v>
      </c>
      <c r="N6" s="51">
        <f>VLOOKUP(A6,'[1]Кол-во лотов в сост-ся торгах'!$A$3:$GH$57,190,0)</f>
        <v>1984</v>
      </c>
      <c r="O6" s="40">
        <f t="shared" ref="O6:O37" si="1">IFERROR(RANK(N6,$N$6:$N$63),"")</f>
        <v>31</v>
      </c>
      <c r="P6" s="47"/>
      <c r="Q6" s="48">
        <f t="shared" ref="Q6:Q37" si="2">IFERROR(RANK(O6,$O$6:$O$63)*$P$4,0)</f>
        <v>5</v>
      </c>
      <c r="R6" s="45"/>
      <c r="S6" s="46">
        <f>E6+I6+M6+Q6</f>
        <v>34.299999999999997</v>
      </c>
      <c r="T6" s="39">
        <f t="shared" ref="T6:T37" si="3">RANK(S6,$S$6:$S$63)</f>
        <v>23</v>
      </c>
    </row>
    <row r="7" spans="1:21" s="28" customFormat="1" ht="10.5" customHeight="1" x14ac:dyDescent="0.25">
      <c r="A7" s="27" t="s">
        <v>39</v>
      </c>
      <c r="B7" s="49">
        <f>VLOOKUP(A7,'[1]Кол-во опубликованных с ЭТП'!$A$2:$AI$59,35,0)</f>
        <v>1330</v>
      </c>
      <c r="C7" s="41">
        <f t="shared" ref="C7:C63" si="4">IFERROR(RANK(B7,$B$6:$B$63),"")</f>
        <v>44</v>
      </c>
      <c r="D7" s="49"/>
      <c r="E7" s="50">
        <f>RANK(C7,$C$6:$C$63)*$D$4</f>
        <v>4.5</v>
      </c>
      <c r="F7" s="51">
        <f>VLOOKUP(A7,'[1]Стоимость реализованного'!$A$3:$GH$57,190,0)</f>
        <v>1209.81951785</v>
      </c>
      <c r="G7" s="42">
        <f t="shared" ref="G7:G63" si="5">IFERROR(RANK(F7,$F$6:$F$63),"")</f>
        <v>43</v>
      </c>
      <c r="H7" s="51"/>
      <c r="I7" s="52">
        <f>RANK(G7,$G$6:$G$63)*$H$4</f>
        <v>2.6</v>
      </c>
      <c r="J7" s="49">
        <f>VLOOKUP(A7,'[1]Кол-во участников'!$A$3:$GH$58,190,0)</f>
        <v>434</v>
      </c>
      <c r="K7" s="41">
        <f t="shared" ref="K7:K13" si="6">IFERROR(RANK(J7,$J$6:$J$63),"")</f>
        <v>45</v>
      </c>
      <c r="L7" s="49"/>
      <c r="M7" s="50">
        <f t="shared" si="0"/>
        <v>4.2</v>
      </c>
      <c r="N7" s="51">
        <f>VLOOKUP(A7,'[1]Кол-во лотов в сост-ся торгах'!$A$3:$GH$57,190,0)</f>
        <v>261</v>
      </c>
      <c r="O7" s="42">
        <f t="shared" si="1"/>
        <v>46</v>
      </c>
      <c r="P7" s="51"/>
      <c r="Q7" s="52">
        <f t="shared" si="2"/>
        <v>2</v>
      </c>
      <c r="R7" s="49"/>
      <c r="S7" s="50">
        <f t="shared" ref="S7:S63" si="7">E7+I7+M7+Q7</f>
        <v>13.3</v>
      </c>
      <c r="T7" s="41">
        <f t="shared" si="3"/>
        <v>45</v>
      </c>
    </row>
    <row r="8" spans="1:21" s="28" customFormat="1" ht="10.5" customHeight="1" x14ac:dyDescent="0.25">
      <c r="A8" s="27" t="s">
        <v>51</v>
      </c>
      <c r="B8" s="49">
        <f>VLOOKUP(A8,'[1]Кол-во опубликованных с ЭТП'!$A$2:$AI$59,35,0)</f>
        <v>12342</v>
      </c>
      <c r="C8" s="41">
        <f t="shared" si="4"/>
        <v>25</v>
      </c>
      <c r="D8" s="49"/>
      <c r="E8" s="50">
        <f>RANK(C8,$C$6:$C$63)*$D$4</f>
        <v>10.199999999999999</v>
      </c>
      <c r="F8" s="51">
        <f>VLOOKUP(A8,'[1]Стоимость реализованного'!$A$3:$GH$57,190,0)</f>
        <v>21501.637965850001</v>
      </c>
      <c r="G8" s="42">
        <f t="shared" si="5"/>
        <v>17</v>
      </c>
      <c r="H8" s="51"/>
      <c r="I8" s="52">
        <f>RANK(G8,$G$6:$G$63)*$H$4</f>
        <v>7.8000000000000007</v>
      </c>
      <c r="J8" s="49">
        <f>VLOOKUP(A8,'[1]Кол-во участников'!$A$3:$GH$58,190,0)</f>
        <v>10841</v>
      </c>
      <c r="K8" s="41">
        <f t="shared" si="6"/>
        <v>17</v>
      </c>
      <c r="L8" s="49"/>
      <c r="M8" s="50">
        <f t="shared" si="0"/>
        <v>12.6</v>
      </c>
      <c r="N8" s="51">
        <f>VLOOKUP(A8,'[1]Кол-во лотов в сост-ся торгах'!$A$3:$GH$57,190,0)</f>
        <v>3185</v>
      </c>
      <c r="O8" s="42">
        <f t="shared" si="1"/>
        <v>23</v>
      </c>
      <c r="P8" s="51"/>
      <c r="Q8" s="52">
        <f t="shared" si="2"/>
        <v>6.6000000000000005</v>
      </c>
      <c r="R8" s="49"/>
      <c r="S8" s="50">
        <f t="shared" si="7"/>
        <v>37.200000000000003</v>
      </c>
      <c r="T8" s="41">
        <f t="shared" si="3"/>
        <v>19</v>
      </c>
    </row>
    <row r="9" spans="1:21" s="28" customFormat="1" ht="10.5" customHeight="1" x14ac:dyDescent="0.25">
      <c r="A9" s="27" t="s">
        <v>7</v>
      </c>
      <c r="B9" s="49">
        <f>VLOOKUP(A9,'[1]Кол-во опубликованных с ЭТП'!$A$2:$AI$59,35,0)</f>
        <v>4</v>
      </c>
      <c r="C9" s="41">
        <f t="shared" si="4"/>
        <v>56</v>
      </c>
      <c r="D9" s="49"/>
      <c r="E9" s="50">
        <f t="shared" ref="E9:E61" si="8">RANK(C9,$C$6:$C$63)*$D$4</f>
        <v>0.89999999999999991</v>
      </c>
      <c r="F9" s="51"/>
      <c r="G9" s="42" t="str">
        <f t="shared" si="5"/>
        <v/>
      </c>
      <c r="H9" s="51"/>
      <c r="I9" s="52"/>
      <c r="J9" s="49">
        <f>VLOOKUP(A9,'[1]Кол-во участников'!$A$3:$GH$58,190,0)</f>
        <v>0</v>
      </c>
      <c r="K9" s="41">
        <f t="shared" si="6"/>
        <v>55</v>
      </c>
      <c r="L9" s="49"/>
      <c r="M9" s="50">
        <f t="shared" si="0"/>
        <v>0.3</v>
      </c>
      <c r="N9" s="51"/>
      <c r="O9" s="42" t="str">
        <f t="shared" si="1"/>
        <v/>
      </c>
      <c r="P9" s="51"/>
      <c r="Q9" s="52">
        <f t="shared" si="2"/>
        <v>0</v>
      </c>
      <c r="R9" s="49"/>
      <c r="S9" s="50">
        <f t="shared" si="7"/>
        <v>1.2</v>
      </c>
      <c r="T9" s="41">
        <f t="shared" si="3"/>
        <v>57</v>
      </c>
    </row>
    <row r="10" spans="1:21" s="28" customFormat="1" ht="10.5" customHeight="1" x14ac:dyDescent="0.25">
      <c r="A10" s="27" t="s">
        <v>16</v>
      </c>
      <c r="B10" s="49">
        <f>VLOOKUP(A10,'[1]Кол-во опубликованных с ЭТП'!$A$2:$AI$59,35,0)</f>
        <v>26144</v>
      </c>
      <c r="C10" s="41">
        <f t="shared" si="4"/>
        <v>13</v>
      </c>
      <c r="D10" s="49"/>
      <c r="E10" s="50">
        <f t="shared" si="8"/>
        <v>13.799999999999999</v>
      </c>
      <c r="F10" s="51">
        <f>VLOOKUP(A10,'[1]Стоимость реализованного'!$A$3:$GH$57,190,0)</f>
        <v>9520.266994470001</v>
      </c>
      <c r="G10" s="42">
        <f t="shared" si="5"/>
        <v>27</v>
      </c>
      <c r="H10" s="51"/>
      <c r="I10" s="52">
        <f t="shared" ref="I10:I16" si="9">RANK(G10,$G$6:$G$63)*$H$4</f>
        <v>5.8000000000000007</v>
      </c>
      <c r="J10" s="49">
        <f>VLOOKUP(A10,'[1]Кол-во участников'!$A$3:$GH$58,190,0)</f>
        <v>13263</v>
      </c>
      <c r="K10" s="41">
        <f t="shared" si="6"/>
        <v>14</v>
      </c>
      <c r="L10" s="49"/>
      <c r="M10" s="50">
        <f t="shared" si="0"/>
        <v>13.5</v>
      </c>
      <c r="N10" s="51">
        <f>VLOOKUP(A10,'[1]Кол-во лотов в сост-ся торгах'!$A$3:$GH$57,190,0)</f>
        <v>6220</v>
      </c>
      <c r="O10" s="42">
        <f t="shared" si="1"/>
        <v>12</v>
      </c>
      <c r="P10" s="51"/>
      <c r="Q10" s="52">
        <f t="shared" si="2"/>
        <v>8.8000000000000007</v>
      </c>
      <c r="R10" s="49"/>
      <c r="S10" s="50">
        <f t="shared" si="7"/>
        <v>41.900000000000006</v>
      </c>
      <c r="T10" s="41">
        <f t="shared" si="3"/>
        <v>14</v>
      </c>
    </row>
    <row r="11" spans="1:21" s="28" customFormat="1" ht="10.5" customHeight="1" x14ac:dyDescent="0.25">
      <c r="A11" s="27" t="s">
        <v>56</v>
      </c>
      <c r="B11" s="49">
        <f>VLOOKUP(A11,'[1]Кол-во опубликованных с ЭТП'!$A$2:$AI$59,35,0)</f>
        <v>493</v>
      </c>
      <c r="C11" s="41">
        <f t="shared" si="4"/>
        <v>47</v>
      </c>
      <c r="D11" s="49"/>
      <c r="E11" s="50">
        <f t="shared" si="8"/>
        <v>3.5999999999999996</v>
      </c>
      <c r="F11" s="51">
        <f>VLOOKUP(A11,'[1]Стоимость реализованного'!$A$3:$GH$57,190,0)</f>
        <v>2514.9854856099992</v>
      </c>
      <c r="G11" s="42">
        <f t="shared" si="5"/>
        <v>38</v>
      </c>
      <c r="H11" s="51"/>
      <c r="I11" s="52">
        <f t="shared" si="9"/>
        <v>3.6</v>
      </c>
      <c r="J11" s="49">
        <f>VLOOKUP(A11,'[1]Кол-во участников'!$A$3:$GH$58,190,0)</f>
        <v>343</v>
      </c>
      <c r="K11" s="41">
        <f t="shared" si="6"/>
        <v>46</v>
      </c>
      <c r="L11" s="49"/>
      <c r="M11" s="50">
        <f t="shared" si="0"/>
        <v>3.9</v>
      </c>
      <c r="N11" s="51">
        <f>VLOOKUP(A11,'[1]Кол-во лотов в сост-ся торгах'!$A$3:$GH$57,190,0)</f>
        <v>154</v>
      </c>
      <c r="O11" s="42">
        <f t="shared" si="1"/>
        <v>47</v>
      </c>
      <c r="P11" s="51"/>
      <c r="Q11" s="52">
        <f t="shared" si="2"/>
        <v>1.6</v>
      </c>
      <c r="R11" s="49"/>
      <c r="S11" s="50">
        <f t="shared" si="7"/>
        <v>12.7</v>
      </c>
      <c r="T11" s="41">
        <f t="shared" si="3"/>
        <v>46</v>
      </c>
    </row>
    <row r="12" spans="1:21" s="28" customFormat="1" ht="10.5" customHeight="1" x14ac:dyDescent="0.25">
      <c r="A12" s="27" t="s">
        <v>19</v>
      </c>
      <c r="B12" s="49">
        <f>VLOOKUP(A12,'[1]Кол-во опубликованных с ЭТП'!$A$2:$AI$59,35,0)</f>
        <v>19862</v>
      </c>
      <c r="C12" s="41">
        <f t="shared" si="4"/>
        <v>21</v>
      </c>
      <c r="D12" s="49"/>
      <c r="E12" s="50">
        <f t="shared" si="8"/>
        <v>11.4</v>
      </c>
      <c r="F12" s="51">
        <f>VLOOKUP(A12,'[1]Стоимость реализованного'!$A$3:$GH$57,190,0)</f>
        <v>21928.020674889998</v>
      </c>
      <c r="G12" s="42">
        <f t="shared" si="5"/>
        <v>14</v>
      </c>
      <c r="H12" s="51"/>
      <c r="I12" s="52">
        <f t="shared" si="9"/>
        <v>8.4</v>
      </c>
      <c r="J12" s="49">
        <f>VLOOKUP(A12,'[1]Кол-во участников'!$A$3:$GH$58,190,0)</f>
        <v>13672</v>
      </c>
      <c r="K12" s="41">
        <f t="shared" si="6"/>
        <v>11</v>
      </c>
      <c r="L12" s="49"/>
      <c r="M12" s="50">
        <f t="shared" si="0"/>
        <v>14.399999999999999</v>
      </c>
      <c r="N12" s="51">
        <f>VLOOKUP(A12,'[1]Кол-во лотов в сост-ся торгах'!$A$3:$GH$57,190,0)</f>
        <v>4941</v>
      </c>
      <c r="O12" s="42">
        <f t="shared" si="1"/>
        <v>16</v>
      </c>
      <c r="P12" s="51"/>
      <c r="Q12" s="52">
        <f t="shared" si="2"/>
        <v>8</v>
      </c>
      <c r="R12" s="49"/>
      <c r="S12" s="50">
        <f t="shared" si="7"/>
        <v>42.2</v>
      </c>
      <c r="T12" s="41">
        <f t="shared" si="3"/>
        <v>13</v>
      </c>
    </row>
    <row r="13" spans="1:21" s="28" customFormat="1" ht="10.5" customHeight="1" x14ac:dyDescent="0.25">
      <c r="A13" s="27" t="s">
        <v>17</v>
      </c>
      <c r="B13" s="49">
        <f>VLOOKUP(A13,'[1]Кол-во опубликованных с ЭТП'!$A$2:$AI$59,35,0)</f>
        <v>491</v>
      </c>
      <c r="C13" s="41">
        <f t="shared" si="4"/>
        <v>48</v>
      </c>
      <c r="D13" s="49"/>
      <c r="E13" s="50">
        <f t="shared" si="8"/>
        <v>3.3</v>
      </c>
      <c r="F13" s="51">
        <f>VLOOKUP(A13,'[1]Стоимость реализованного'!$A$3:$GH$57,190,0)</f>
        <v>104.83268129</v>
      </c>
      <c r="G13" s="42">
        <f t="shared" si="5"/>
        <v>49</v>
      </c>
      <c r="H13" s="51"/>
      <c r="I13" s="52">
        <f t="shared" si="9"/>
        <v>1.4000000000000001</v>
      </c>
      <c r="J13" s="49">
        <f>VLOOKUP(A13,'[1]Кол-во участников'!$A$3:$GH$58,190,0)</f>
        <v>229</v>
      </c>
      <c r="K13" s="41">
        <f t="shared" si="6"/>
        <v>47</v>
      </c>
      <c r="L13" s="49"/>
      <c r="M13" s="50">
        <f t="shared" si="0"/>
        <v>3.5999999999999996</v>
      </c>
      <c r="N13" s="51">
        <f>VLOOKUP(A13,'[1]Кол-во лотов в сост-ся торгах'!$A$3:$GH$57,190,0)</f>
        <v>154</v>
      </c>
      <c r="O13" s="42">
        <f t="shared" si="1"/>
        <v>47</v>
      </c>
      <c r="P13" s="51"/>
      <c r="Q13" s="52">
        <f t="shared" si="2"/>
        <v>1.6</v>
      </c>
      <c r="R13" s="49"/>
      <c r="S13" s="50">
        <f t="shared" si="7"/>
        <v>9.9</v>
      </c>
      <c r="T13" s="41">
        <f t="shared" si="3"/>
        <v>49</v>
      </c>
    </row>
    <row r="14" spans="1:21" s="28" customFormat="1" ht="10.5" customHeight="1" x14ac:dyDescent="0.25">
      <c r="A14" s="27" t="s">
        <v>22</v>
      </c>
      <c r="B14" s="49">
        <f>VLOOKUP(A14,'[1]Кол-во опубликованных с ЭТП'!$A$2:$AI$59,35,0)</f>
        <v>162</v>
      </c>
      <c r="C14" s="41">
        <f t="shared" si="4"/>
        <v>51</v>
      </c>
      <c r="D14" s="49"/>
      <c r="E14" s="50">
        <f t="shared" si="8"/>
        <v>2.4</v>
      </c>
      <c r="F14" s="51">
        <f>VLOOKUP(A14,'[1]Стоимость реализованного'!$A$3:$GH$57,190,0)</f>
        <v>27.742545220000004</v>
      </c>
      <c r="G14" s="42">
        <f t="shared" si="5"/>
        <v>52</v>
      </c>
      <c r="H14" s="51"/>
      <c r="I14" s="52">
        <f t="shared" si="9"/>
        <v>0.8</v>
      </c>
      <c r="J14" s="49">
        <f>VLOOKUP(A14,'[1]Кол-во участников'!$A$3:$GH$58,190,0)</f>
        <v>78</v>
      </c>
      <c r="K14" s="41">
        <f t="shared" ref="K14:K45" si="10">IFERROR(RANK(J14,$J$6:$J$63),"")</f>
        <v>49</v>
      </c>
      <c r="L14" s="49"/>
      <c r="M14" s="50">
        <f t="shared" si="0"/>
        <v>3</v>
      </c>
      <c r="N14" s="51">
        <f>VLOOKUP(A14,'[1]Кол-во лотов в сост-ся торгах'!$A$3:$GH$57,190,0)</f>
        <v>16</v>
      </c>
      <c r="O14" s="42">
        <f t="shared" si="1"/>
        <v>51</v>
      </c>
      <c r="P14" s="51"/>
      <c r="Q14" s="52">
        <f t="shared" si="2"/>
        <v>0.8</v>
      </c>
      <c r="R14" s="49"/>
      <c r="S14" s="50">
        <f t="shared" si="7"/>
        <v>7</v>
      </c>
      <c r="T14" s="41">
        <f t="shared" si="3"/>
        <v>51</v>
      </c>
    </row>
    <row r="15" spans="1:21" s="28" customFormat="1" ht="10.5" customHeight="1" x14ac:dyDescent="0.25">
      <c r="A15" s="27" t="s">
        <v>67</v>
      </c>
      <c r="B15" s="49">
        <f>VLOOKUP(A15,'[1]Кол-во опубликованных с ЭТП'!$A$2:$AI$59,35,0)</f>
        <v>7254</v>
      </c>
      <c r="C15" s="41">
        <f t="shared" si="4"/>
        <v>35</v>
      </c>
      <c r="D15" s="49"/>
      <c r="E15" s="50">
        <f t="shared" si="8"/>
        <v>7.1999999999999993</v>
      </c>
      <c r="F15" s="51">
        <f>VLOOKUP(A15,'[1]Стоимость реализованного'!$A$3:$GH$57,190,0)</f>
        <v>2398.0474055299997</v>
      </c>
      <c r="G15" s="42">
        <f t="shared" si="5"/>
        <v>39</v>
      </c>
      <c r="H15" s="51"/>
      <c r="I15" s="52">
        <f t="shared" si="9"/>
        <v>3.4000000000000004</v>
      </c>
      <c r="J15" s="49">
        <f>VLOOKUP(A15,'[1]Кол-во участников'!$A$3:$GH$58,190,0)</f>
        <v>3132</v>
      </c>
      <c r="K15" s="41">
        <f t="shared" si="10"/>
        <v>32</v>
      </c>
      <c r="L15" s="49"/>
      <c r="M15" s="50">
        <f t="shared" si="0"/>
        <v>8.1</v>
      </c>
      <c r="N15" s="51">
        <f>VLOOKUP(A15,'[1]Кол-во лотов в сост-ся торгах'!$A$3:$GH$57,190,0)</f>
        <v>1350</v>
      </c>
      <c r="O15" s="42">
        <f t="shared" si="1"/>
        <v>34</v>
      </c>
      <c r="P15" s="51"/>
      <c r="Q15" s="52">
        <f t="shared" si="2"/>
        <v>4.4000000000000004</v>
      </c>
      <c r="R15" s="49"/>
      <c r="S15" s="50">
        <f t="shared" si="7"/>
        <v>23.1</v>
      </c>
      <c r="T15" s="41">
        <f t="shared" si="3"/>
        <v>36</v>
      </c>
    </row>
    <row r="16" spans="1:21" s="28" customFormat="1" ht="10.5" customHeight="1" x14ac:dyDescent="0.25">
      <c r="A16" s="27" t="s">
        <v>27</v>
      </c>
      <c r="B16" s="49">
        <f>VLOOKUP(A16,'[1]Кол-во опубликованных с ЭТП'!$A$2:$AI$59,35,0)</f>
        <v>12828</v>
      </c>
      <c r="C16" s="41">
        <f t="shared" si="4"/>
        <v>24</v>
      </c>
      <c r="D16" s="49"/>
      <c r="E16" s="50">
        <f t="shared" si="8"/>
        <v>10.5</v>
      </c>
      <c r="F16" s="51">
        <f>VLOOKUP(A16,'[1]Стоимость реализованного'!$A$3:$GH$57,190,0)</f>
        <v>6301.0800008000015</v>
      </c>
      <c r="G16" s="42">
        <f t="shared" si="5"/>
        <v>33</v>
      </c>
      <c r="H16" s="51"/>
      <c r="I16" s="52">
        <f t="shared" si="9"/>
        <v>4.6000000000000005</v>
      </c>
      <c r="J16" s="49">
        <f>VLOOKUP(A16,'[1]Кол-во участников'!$A$3:$GH$58,190,0)</f>
        <v>1038</v>
      </c>
      <c r="K16" s="41">
        <f t="shared" si="10"/>
        <v>39</v>
      </c>
      <c r="L16" s="49"/>
      <c r="M16" s="50">
        <f t="shared" si="0"/>
        <v>6</v>
      </c>
      <c r="N16" s="51">
        <f>VLOOKUP(A16,'[1]Кол-во лотов в сост-ся торгах'!$A$3:$GH$57,190,0)</f>
        <v>3351</v>
      </c>
      <c r="O16" s="42">
        <f t="shared" si="1"/>
        <v>22</v>
      </c>
      <c r="P16" s="51"/>
      <c r="Q16" s="52">
        <f t="shared" si="2"/>
        <v>6.8000000000000007</v>
      </c>
      <c r="R16" s="49"/>
      <c r="S16" s="50">
        <f t="shared" si="7"/>
        <v>27.900000000000002</v>
      </c>
      <c r="T16" s="41">
        <f t="shared" si="3"/>
        <v>32</v>
      </c>
    </row>
    <row r="17" spans="1:20" s="28" customFormat="1" ht="10.5" customHeight="1" x14ac:dyDescent="0.25">
      <c r="A17" s="27" t="s">
        <v>6</v>
      </c>
      <c r="B17" s="49">
        <f>VLOOKUP(A17,'[1]Кол-во опубликованных с ЭТП'!$A$2:$AI$59,35,0)</f>
        <v>50</v>
      </c>
      <c r="C17" s="41">
        <f t="shared" si="4"/>
        <v>52</v>
      </c>
      <c r="D17" s="49"/>
      <c r="E17" s="50">
        <f t="shared" si="8"/>
        <v>1.7999999999999998</v>
      </c>
      <c r="F17" s="51"/>
      <c r="G17" s="42" t="str">
        <f t="shared" si="5"/>
        <v/>
      </c>
      <c r="H17" s="51"/>
      <c r="I17" s="52"/>
      <c r="J17" s="49"/>
      <c r="K17" s="41">
        <f t="shared" si="10"/>
        <v>55</v>
      </c>
      <c r="L17" s="49"/>
      <c r="M17" s="50">
        <f t="shared" si="0"/>
        <v>0.3</v>
      </c>
      <c r="N17" s="51"/>
      <c r="O17" s="42" t="str">
        <f t="shared" si="1"/>
        <v/>
      </c>
      <c r="P17" s="51"/>
      <c r="Q17" s="52">
        <f t="shared" si="2"/>
        <v>0</v>
      </c>
      <c r="R17" s="49"/>
      <c r="S17" s="50">
        <f t="shared" si="7"/>
        <v>2.0999999999999996</v>
      </c>
      <c r="T17" s="41">
        <f t="shared" si="3"/>
        <v>56</v>
      </c>
    </row>
    <row r="18" spans="1:20" s="28" customFormat="1" ht="10.5" customHeight="1" x14ac:dyDescent="0.25">
      <c r="A18" s="27" t="s">
        <v>10</v>
      </c>
      <c r="B18" s="49">
        <f>VLOOKUP(A18,'[1]Кол-во опубликованных с ЭТП'!$A$2:$AI$59,35,0)</f>
        <v>904</v>
      </c>
      <c r="C18" s="41">
        <f t="shared" si="4"/>
        <v>45</v>
      </c>
      <c r="D18" s="49"/>
      <c r="E18" s="50">
        <f t="shared" si="8"/>
        <v>4.2</v>
      </c>
      <c r="F18" s="51">
        <f>VLOOKUP(A18,'[1]Стоимость реализованного'!$A$3:$GH$57,190,0)</f>
        <v>580.62147374000006</v>
      </c>
      <c r="G18" s="42">
        <f t="shared" si="5"/>
        <v>46</v>
      </c>
      <c r="H18" s="51"/>
      <c r="I18" s="52">
        <f t="shared" ref="I18:I39" si="11">RANK(G18,$G$6:$G$63)*$H$4</f>
        <v>2</v>
      </c>
      <c r="J18" s="49">
        <f>VLOOKUP(A18,'[1]Кол-во участников'!$A$3:$GH$58,190,0)</f>
        <v>886</v>
      </c>
      <c r="K18" s="41">
        <f t="shared" si="10"/>
        <v>41</v>
      </c>
      <c r="L18" s="49"/>
      <c r="M18" s="50">
        <f t="shared" si="0"/>
        <v>5.3999999999999995</v>
      </c>
      <c r="N18" s="51">
        <f>VLOOKUP(A18,'[1]Кол-во лотов в сост-ся торгах'!$A$3:$GH$57,190,0)</f>
        <v>398</v>
      </c>
      <c r="O18" s="42">
        <f t="shared" si="1"/>
        <v>43</v>
      </c>
      <c r="P18" s="51"/>
      <c r="Q18" s="52">
        <f t="shared" si="2"/>
        <v>2.6</v>
      </c>
      <c r="R18" s="49"/>
      <c r="S18" s="50">
        <f t="shared" si="7"/>
        <v>14.2</v>
      </c>
      <c r="T18" s="41">
        <f t="shared" si="3"/>
        <v>44</v>
      </c>
    </row>
    <row r="19" spans="1:20" s="28" customFormat="1" ht="10.5" customHeight="1" x14ac:dyDescent="0.25">
      <c r="A19" s="27" t="s">
        <v>42</v>
      </c>
      <c r="B19" s="49">
        <f>VLOOKUP(A19,'[1]Кол-во опубликованных с ЭТП'!$A$2:$AI$59,35,0)</f>
        <v>24</v>
      </c>
      <c r="C19" s="41">
        <f t="shared" si="4"/>
        <v>55</v>
      </c>
      <c r="D19" s="49"/>
      <c r="E19" s="50">
        <f t="shared" si="8"/>
        <v>1.2</v>
      </c>
      <c r="F19" s="51">
        <f>VLOOKUP(A19,'[1]Стоимость реализованного'!$A$3:$GH$57,190,0)</f>
        <v>23.733099429999999</v>
      </c>
      <c r="G19" s="42">
        <f t="shared" si="5"/>
        <v>53</v>
      </c>
      <c r="H19" s="51"/>
      <c r="I19" s="52">
        <f t="shared" si="11"/>
        <v>0.60000000000000009</v>
      </c>
      <c r="J19" s="49">
        <f>VLOOKUP(A19,'[1]Кол-во участников'!$A$3:$GH$58,190,0)</f>
        <v>12</v>
      </c>
      <c r="K19" s="41">
        <f t="shared" si="10"/>
        <v>53</v>
      </c>
      <c r="L19" s="49"/>
      <c r="M19" s="50">
        <f t="shared" si="0"/>
        <v>1.7999999999999998</v>
      </c>
      <c r="N19" s="51">
        <f>VLOOKUP(A19,'[1]Кол-во лотов в сост-ся торгах'!$A$3:$GH$57,190,0)</f>
        <v>7</v>
      </c>
      <c r="O19" s="42">
        <f t="shared" si="1"/>
        <v>54</v>
      </c>
      <c r="P19" s="51"/>
      <c r="Q19" s="52">
        <f t="shared" si="2"/>
        <v>0.4</v>
      </c>
      <c r="R19" s="49"/>
      <c r="S19" s="50">
        <f t="shared" si="7"/>
        <v>3.9999999999999996</v>
      </c>
      <c r="T19" s="41">
        <f t="shared" si="3"/>
        <v>54</v>
      </c>
    </row>
    <row r="20" spans="1:20" s="28" customFormat="1" ht="10.5" customHeight="1" x14ac:dyDescent="0.25">
      <c r="A20" s="27" t="s">
        <v>52</v>
      </c>
      <c r="B20" s="49">
        <f>VLOOKUP(A20,'[1]Кол-во опубликованных с ЭТП'!$A$2:$AI$59,35,0)</f>
        <v>1406</v>
      </c>
      <c r="C20" s="41">
        <f t="shared" si="4"/>
        <v>43</v>
      </c>
      <c r="D20" s="49"/>
      <c r="E20" s="50">
        <f t="shared" si="8"/>
        <v>4.8</v>
      </c>
      <c r="F20" s="51">
        <f>VLOOKUP(A20,'[1]Стоимость реализованного'!$A$3:$GH$57,190,0)</f>
        <v>4721.18569553</v>
      </c>
      <c r="G20" s="42">
        <f t="shared" si="5"/>
        <v>35</v>
      </c>
      <c r="H20" s="51"/>
      <c r="I20" s="52">
        <f t="shared" si="11"/>
        <v>4.2</v>
      </c>
      <c r="J20" s="49">
        <f>VLOOKUP(A20,'[1]Кол-во участников'!$A$3:$GH$58,190,0)</f>
        <v>1323</v>
      </c>
      <c r="K20" s="41">
        <f t="shared" si="10"/>
        <v>37</v>
      </c>
      <c r="L20" s="49"/>
      <c r="M20" s="50">
        <f t="shared" si="0"/>
        <v>6.6</v>
      </c>
      <c r="N20" s="51">
        <f>VLOOKUP(A20,'[1]Кол-во лотов в сост-ся торгах'!$A$3:$GH$57,190,0)</f>
        <v>422</v>
      </c>
      <c r="O20" s="42">
        <f t="shared" si="1"/>
        <v>42</v>
      </c>
      <c r="P20" s="51"/>
      <c r="Q20" s="52">
        <f t="shared" si="2"/>
        <v>2.8000000000000003</v>
      </c>
      <c r="R20" s="49"/>
      <c r="S20" s="50">
        <f t="shared" si="7"/>
        <v>18.399999999999999</v>
      </c>
      <c r="T20" s="41">
        <f t="shared" si="3"/>
        <v>41</v>
      </c>
    </row>
    <row r="21" spans="1:20" s="28" customFormat="1" ht="10.5" customHeight="1" x14ac:dyDescent="0.25">
      <c r="A21" s="27" t="s">
        <v>30</v>
      </c>
      <c r="B21" s="49">
        <f>VLOOKUP(A21,'[1]Кол-во опубликованных с ЭТП'!$A$2:$AI$59,35,0)</f>
        <v>20843</v>
      </c>
      <c r="C21" s="41">
        <f t="shared" si="4"/>
        <v>20</v>
      </c>
      <c r="D21" s="49"/>
      <c r="E21" s="50">
        <f t="shared" si="8"/>
        <v>11.7</v>
      </c>
      <c r="F21" s="51">
        <f>VLOOKUP(A21,'[1]Стоимость реализованного'!$A$3:$GH$57,190,0)</f>
        <v>12917.322544610004</v>
      </c>
      <c r="G21" s="42">
        <f t="shared" si="5"/>
        <v>24</v>
      </c>
      <c r="H21" s="51"/>
      <c r="I21" s="52">
        <f t="shared" si="11"/>
        <v>6.4</v>
      </c>
      <c r="J21" s="49">
        <f>VLOOKUP(A21,'[1]Кол-во участников'!$A$3:$GH$58,190,0)</f>
        <v>3485</v>
      </c>
      <c r="K21" s="41">
        <f t="shared" si="10"/>
        <v>30</v>
      </c>
      <c r="L21" s="49"/>
      <c r="M21" s="50">
        <f t="shared" si="0"/>
        <v>8.6999999999999993</v>
      </c>
      <c r="N21" s="51">
        <f>VLOOKUP(A21,'[1]Кол-во лотов в сост-ся торгах'!$A$3:$GH$57,190,0)</f>
        <v>3088</v>
      </c>
      <c r="O21" s="42">
        <f t="shared" si="1"/>
        <v>24</v>
      </c>
      <c r="P21" s="51"/>
      <c r="Q21" s="52">
        <f t="shared" si="2"/>
        <v>6.4</v>
      </c>
      <c r="R21" s="49"/>
      <c r="S21" s="50">
        <f t="shared" si="7"/>
        <v>33.200000000000003</v>
      </c>
      <c r="T21" s="41">
        <f t="shared" si="3"/>
        <v>24</v>
      </c>
    </row>
    <row r="22" spans="1:20" s="28" customFormat="1" ht="10.5" customHeight="1" x14ac:dyDescent="0.25">
      <c r="A22" s="27" t="s">
        <v>12</v>
      </c>
      <c r="B22" s="49">
        <f>VLOOKUP(A22,'[1]Кол-во опубликованных с ЭТП'!$A$2:$AI$59,35,0)</f>
        <v>77810</v>
      </c>
      <c r="C22" s="41">
        <f t="shared" si="4"/>
        <v>6</v>
      </c>
      <c r="D22" s="49"/>
      <c r="E22" s="50">
        <f t="shared" si="8"/>
        <v>15.899999999999999</v>
      </c>
      <c r="F22" s="51">
        <f>VLOOKUP(A22,'[1]Стоимость реализованного'!$A$3:$GH$57,190,0)</f>
        <v>85124.378487710026</v>
      </c>
      <c r="G22" s="42">
        <f t="shared" si="5"/>
        <v>5</v>
      </c>
      <c r="H22" s="51"/>
      <c r="I22" s="52">
        <f t="shared" si="11"/>
        <v>10.200000000000001</v>
      </c>
      <c r="J22" s="49">
        <f>VLOOKUP(A22,'[1]Кол-во участников'!$A$3:$GH$58,190,0)</f>
        <v>42239</v>
      </c>
      <c r="K22" s="41">
        <f t="shared" si="10"/>
        <v>5</v>
      </c>
      <c r="L22" s="49"/>
      <c r="M22" s="50">
        <f t="shared" si="0"/>
        <v>16.2</v>
      </c>
      <c r="N22" s="51">
        <f>VLOOKUP(A22,'[1]Кол-во лотов в сост-ся торгах'!$A$3:$GH$57,190,0)</f>
        <v>17466</v>
      </c>
      <c r="O22" s="42">
        <f t="shared" si="1"/>
        <v>6</v>
      </c>
      <c r="P22" s="51"/>
      <c r="Q22" s="52">
        <f t="shared" si="2"/>
        <v>10</v>
      </c>
      <c r="R22" s="49"/>
      <c r="S22" s="50">
        <f t="shared" si="7"/>
        <v>52.3</v>
      </c>
      <c r="T22" s="41">
        <f t="shared" si="3"/>
        <v>5</v>
      </c>
    </row>
    <row r="23" spans="1:20" s="28" customFormat="1" ht="10.5" customHeight="1" x14ac:dyDescent="0.25">
      <c r="A23" s="27" t="s">
        <v>38</v>
      </c>
      <c r="B23" s="49">
        <f>VLOOKUP(A23,'[1]Кол-во опубликованных с ЭТП'!$A$2:$AI$59,35,0)</f>
        <v>17429</v>
      </c>
      <c r="C23" s="41">
        <f t="shared" si="4"/>
        <v>22</v>
      </c>
      <c r="D23" s="49"/>
      <c r="E23" s="50">
        <f t="shared" si="8"/>
        <v>11.1</v>
      </c>
      <c r="F23" s="51">
        <f>VLOOKUP(A23,'[1]Стоимость реализованного'!$A$3:$GH$57,190,0)</f>
        <v>15985.330180089997</v>
      </c>
      <c r="G23" s="42">
        <f t="shared" si="5"/>
        <v>20</v>
      </c>
      <c r="H23" s="51"/>
      <c r="I23" s="52">
        <f t="shared" si="11"/>
        <v>7.2</v>
      </c>
      <c r="J23" s="49">
        <f>VLOOKUP(A23,'[1]Кол-во участников'!$A$3:$GH$58,190,0)</f>
        <v>8706</v>
      </c>
      <c r="K23" s="41">
        <f t="shared" si="10"/>
        <v>21</v>
      </c>
      <c r="L23" s="49"/>
      <c r="M23" s="50">
        <f t="shared" si="0"/>
        <v>11.4</v>
      </c>
      <c r="N23" s="51">
        <f>VLOOKUP(A23,'[1]Кол-во лотов в сост-ся торгах'!$A$3:$GH$57,190,0)</f>
        <v>3831</v>
      </c>
      <c r="O23" s="42">
        <f t="shared" si="1"/>
        <v>20</v>
      </c>
      <c r="P23" s="51"/>
      <c r="Q23" s="52">
        <f t="shared" si="2"/>
        <v>7.2</v>
      </c>
      <c r="R23" s="49"/>
      <c r="S23" s="50">
        <f t="shared" si="7"/>
        <v>36.900000000000006</v>
      </c>
      <c r="T23" s="41">
        <f t="shared" si="3"/>
        <v>20</v>
      </c>
    </row>
    <row r="24" spans="1:20" s="28" customFormat="1" ht="10.5" customHeight="1" x14ac:dyDescent="0.25">
      <c r="A24" s="27" t="s">
        <v>32</v>
      </c>
      <c r="B24" s="49">
        <f>VLOOKUP(A24,'[1]Кол-во опубликованных с ЭТП'!$A$2:$AI$59,35,0)</f>
        <v>9472</v>
      </c>
      <c r="C24" s="41">
        <f t="shared" si="4"/>
        <v>30</v>
      </c>
      <c r="D24" s="49"/>
      <c r="E24" s="50">
        <f t="shared" si="8"/>
        <v>8.6999999999999993</v>
      </c>
      <c r="F24" s="51">
        <f>VLOOKUP(A24,'[1]Стоимость реализованного'!$A$3:$GH$57,190,0)</f>
        <v>5845.3610248999994</v>
      </c>
      <c r="G24" s="42">
        <f t="shared" si="5"/>
        <v>34</v>
      </c>
      <c r="H24" s="51"/>
      <c r="I24" s="52">
        <f t="shared" si="11"/>
        <v>4.4000000000000004</v>
      </c>
      <c r="J24" s="49">
        <f>VLOOKUP(A24,'[1]Кол-во участников'!$A$3:$GH$58,190,0)</f>
        <v>4854</v>
      </c>
      <c r="K24" s="41">
        <f t="shared" si="10"/>
        <v>27</v>
      </c>
      <c r="L24" s="49"/>
      <c r="M24" s="50">
        <f t="shared" si="0"/>
        <v>9.6</v>
      </c>
      <c r="N24" s="51">
        <f>VLOOKUP(A24,'[1]Кол-во лотов в сост-ся торгах'!$A$3:$GH$57,190,0)</f>
        <v>2399</v>
      </c>
      <c r="O24" s="42">
        <f t="shared" si="1"/>
        <v>28</v>
      </c>
      <c r="P24" s="51"/>
      <c r="Q24" s="52">
        <f t="shared" si="2"/>
        <v>5.6000000000000005</v>
      </c>
      <c r="R24" s="49"/>
      <c r="S24" s="50">
        <f t="shared" si="7"/>
        <v>28.3</v>
      </c>
      <c r="T24" s="41">
        <f t="shared" si="3"/>
        <v>30</v>
      </c>
    </row>
    <row r="25" spans="1:20" s="28" customFormat="1" ht="10.5" customHeight="1" x14ac:dyDescent="0.25">
      <c r="A25" s="27" t="s">
        <v>49</v>
      </c>
      <c r="B25" s="49">
        <f>VLOOKUP(A25,'[1]Кол-во опубликованных с ЭТП'!$A$2:$AI$59,35,0)</f>
        <v>2462</v>
      </c>
      <c r="C25" s="41">
        <f t="shared" si="4"/>
        <v>40</v>
      </c>
      <c r="D25" s="49"/>
      <c r="E25" s="50">
        <f t="shared" si="8"/>
        <v>5.7</v>
      </c>
      <c r="F25" s="51">
        <f>VLOOKUP(A25,'[1]Стоимость реализованного'!$A$3:$GH$57,190,0)</f>
        <v>13526.582249179999</v>
      </c>
      <c r="G25" s="42">
        <f t="shared" si="5"/>
        <v>23</v>
      </c>
      <c r="H25" s="51"/>
      <c r="I25" s="52">
        <f t="shared" si="11"/>
        <v>6.6000000000000005</v>
      </c>
      <c r="J25" s="49">
        <f>VLOOKUP(A25,'[1]Кол-во участников'!$A$3:$GH$58,190,0)</f>
        <v>1655</v>
      </c>
      <c r="K25" s="41">
        <f t="shared" si="10"/>
        <v>35</v>
      </c>
      <c r="L25" s="49"/>
      <c r="M25" s="50">
        <f t="shared" si="0"/>
        <v>7.1999999999999993</v>
      </c>
      <c r="N25" s="51">
        <f>VLOOKUP(A25,'[1]Кол-во лотов в сост-ся торгах'!$A$3:$GH$57,190,0)</f>
        <v>644</v>
      </c>
      <c r="O25" s="42">
        <f t="shared" si="1"/>
        <v>40</v>
      </c>
      <c r="P25" s="51"/>
      <c r="Q25" s="52">
        <f t="shared" si="2"/>
        <v>3.2</v>
      </c>
      <c r="R25" s="49"/>
      <c r="S25" s="50">
        <f t="shared" si="7"/>
        <v>22.7</v>
      </c>
      <c r="T25" s="41">
        <f t="shared" si="3"/>
        <v>37</v>
      </c>
    </row>
    <row r="26" spans="1:20" s="28" customFormat="1" ht="10.5" customHeight="1" x14ac:dyDescent="0.25">
      <c r="A26" s="27" t="s">
        <v>25</v>
      </c>
      <c r="B26" s="49">
        <f>VLOOKUP(A26,'[1]Кол-во опубликованных с ЭТП'!$A$2:$AI$59,35,0)</f>
        <v>10184</v>
      </c>
      <c r="C26" s="41">
        <f t="shared" si="4"/>
        <v>28</v>
      </c>
      <c r="D26" s="49"/>
      <c r="E26" s="50">
        <f t="shared" si="8"/>
        <v>9.2999999999999989</v>
      </c>
      <c r="F26" s="51">
        <f>VLOOKUP(A26,'[1]Стоимость реализованного'!$A$3:$GH$57,190,0)</f>
        <v>12208.039336830001</v>
      </c>
      <c r="G26" s="42">
        <f t="shared" si="5"/>
        <v>25</v>
      </c>
      <c r="H26" s="51"/>
      <c r="I26" s="52">
        <f t="shared" si="11"/>
        <v>6.2</v>
      </c>
      <c r="J26" s="49">
        <f>VLOOKUP(A26,'[1]Кол-во участников'!$A$3:$GH$58,190,0)</f>
        <v>5957</v>
      </c>
      <c r="K26" s="41">
        <f t="shared" si="10"/>
        <v>24</v>
      </c>
      <c r="L26" s="49"/>
      <c r="M26" s="50">
        <f t="shared" si="0"/>
        <v>10.5</v>
      </c>
      <c r="N26" s="51">
        <f>VLOOKUP(A26,'[1]Кол-во лотов в сост-ся торгах'!$A$3:$GH$57,190,0)</f>
        <v>2270</v>
      </c>
      <c r="O26" s="42">
        <f t="shared" si="1"/>
        <v>29</v>
      </c>
      <c r="P26" s="51"/>
      <c r="Q26" s="52">
        <f t="shared" si="2"/>
        <v>5.4</v>
      </c>
      <c r="R26" s="49"/>
      <c r="S26" s="50">
        <f t="shared" si="7"/>
        <v>31.4</v>
      </c>
      <c r="T26" s="41">
        <f t="shared" si="3"/>
        <v>27</v>
      </c>
    </row>
    <row r="27" spans="1:20" s="28" customFormat="1" ht="10.5" customHeight="1" x14ac:dyDescent="0.25">
      <c r="A27" s="27" t="s">
        <v>35</v>
      </c>
      <c r="B27" s="49">
        <f>VLOOKUP(A27,'[1]Кол-во опубликованных с ЭТП'!$A$2:$AI$59,35,0)</f>
        <v>9918</v>
      </c>
      <c r="C27" s="41">
        <f t="shared" si="4"/>
        <v>29</v>
      </c>
      <c r="D27" s="49"/>
      <c r="E27" s="50">
        <f t="shared" si="8"/>
        <v>9</v>
      </c>
      <c r="F27" s="51">
        <f>VLOOKUP(A27,'[1]Стоимость реализованного'!$A$3:$GH$57,190,0)</f>
        <v>15326.191014700007</v>
      </c>
      <c r="G27" s="42">
        <f t="shared" si="5"/>
        <v>21</v>
      </c>
      <c r="H27" s="51"/>
      <c r="I27" s="52">
        <f t="shared" si="11"/>
        <v>7</v>
      </c>
      <c r="J27" s="49">
        <f>VLOOKUP(A27,'[1]Кол-во участников'!$A$3:$GH$58,190,0)</f>
        <v>8593</v>
      </c>
      <c r="K27" s="41">
        <f t="shared" si="10"/>
        <v>22</v>
      </c>
      <c r="L27" s="49"/>
      <c r="M27" s="50">
        <f t="shared" si="0"/>
        <v>11.1</v>
      </c>
      <c r="N27" s="51">
        <f>VLOOKUP(A27,'[1]Кол-во лотов в сост-ся торгах'!$A$3:$GH$57,190,0)</f>
        <v>2658</v>
      </c>
      <c r="O27" s="42">
        <f t="shared" si="1"/>
        <v>26</v>
      </c>
      <c r="P27" s="51"/>
      <c r="Q27" s="52">
        <f t="shared" si="2"/>
        <v>6</v>
      </c>
      <c r="R27" s="49"/>
      <c r="S27" s="50">
        <f t="shared" si="7"/>
        <v>33.1</v>
      </c>
      <c r="T27" s="41">
        <f t="shared" si="3"/>
        <v>25</v>
      </c>
    </row>
    <row r="28" spans="1:20" s="28" customFormat="1" ht="10.5" customHeight="1" x14ac:dyDescent="0.25">
      <c r="A28" s="29" t="s">
        <v>36</v>
      </c>
      <c r="B28" s="49">
        <f>VLOOKUP(A28,'[1]Кол-во опубликованных с ЭТП'!$A$2:$AI$59,35,0)</f>
        <v>24277</v>
      </c>
      <c r="C28" s="41">
        <f t="shared" si="4"/>
        <v>15</v>
      </c>
      <c r="D28" s="49"/>
      <c r="E28" s="50">
        <f t="shared" si="8"/>
        <v>13.2</v>
      </c>
      <c r="F28" s="51">
        <f>VLOOKUP(A28,'[1]Стоимость реализованного'!$A$3:$GH$57,190,0)</f>
        <v>12136.640628919999</v>
      </c>
      <c r="G28" s="42">
        <f t="shared" si="5"/>
        <v>26</v>
      </c>
      <c r="H28" s="51"/>
      <c r="I28" s="52">
        <f t="shared" si="11"/>
        <v>6</v>
      </c>
      <c r="J28" s="49">
        <f>VLOOKUP(A28,'[1]Кол-во участников'!$A$3:$GH$58,190,0)</f>
        <v>445</v>
      </c>
      <c r="K28" s="41">
        <f t="shared" si="10"/>
        <v>44</v>
      </c>
      <c r="L28" s="49"/>
      <c r="M28" s="50">
        <f t="shared" si="0"/>
        <v>4.5</v>
      </c>
      <c r="N28" s="51">
        <f>VLOOKUP(A28,'[1]Кол-во лотов в сост-ся торгах'!$A$3:$GH$57,190,0)</f>
        <v>2990</v>
      </c>
      <c r="O28" s="42">
        <f t="shared" si="1"/>
        <v>25</v>
      </c>
      <c r="P28" s="51"/>
      <c r="Q28" s="52">
        <f t="shared" si="2"/>
        <v>6.2</v>
      </c>
      <c r="R28" s="49"/>
      <c r="S28" s="50">
        <f t="shared" si="7"/>
        <v>29.9</v>
      </c>
      <c r="T28" s="41">
        <f t="shared" si="3"/>
        <v>29</v>
      </c>
    </row>
    <row r="29" spans="1:20" s="28" customFormat="1" ht="10.5" customHeight="1" x14ac:dyDescent="0.25">
      <c r="A29" s="27" t="s">
        <v>20</v>
      </c>
      <c r="B29" s="49">
        <f>VLOOKUP(A29,'[1]Кол-во опубликованных с ЭТП'!$A$2:$AI$59,35,0)</f>
        <v>11560</v>
      </c>
      <c r="C29" s="41">
        <f t="shared" si="4"/>
        <v>26</v>
      </c>
      <c r="D29" s="49"/>
      <c r="E29" s="50">
        <f t="shared" si="8"/>
        <v>9.9</v>
      </c>
      <c r="F29" s="51">
        <f>VLOOKUP(A29,'[1]Стоимость реализованного'!$A$3:$GH$57,190,0)</f>
        <v>1229.7033116300004</v>
      </c>
      <c r="G29" s="42">
        <f t="shared" si="5"/>
        <v>42</v>
      </c>
      <c r="H29" s="51"/>
      <c r="I29" s="52">
        <f t="shared" si="11"/>
        <v>2.8000000000000003</v>
      </c>
      <c r="J29" s="49">
        <f>VLOOKUP(A29,'[1]Кол-во участников'!$A$3:$GH$58,190,0)</f>
        <v>2694</v>
      </c>
      <c r="K29" s="41">
        <f t="shared" si="10"/>
        <v>33</v>
      </c>
      <c r="L29" s="49"/>
      <c r="M29" s="50">
        <f t="shared" si="0"/>
        <v>7.8</v>
      </c>
      <c r="N29" s="51">
        <f>VLOOKUP(A29,'[1]Кол-во лотов в сост-ся торгах'!$A$3:$GH$57,190,0)</f>
        <v>1108</v>
      </c>
      <c r="O29" s="42">
        <f t="shared" si="1"/>
        <v>37</v>
      </c>
      <c r="P29" s="51"/>
      <c r="Q29" s="52">
        <f t="shared" si="2"/>
        <v>3.8000000000000003</v>
      </c>
      <c r="R29" s="49"/>
      <c r="S29" s="50">
        <f t="shared" si="7"/>
        <v>24.3</v>
      </c>
      <c r="T29" s="41">
        <f t="shared" si="3"/>
        <v>33</v>
      </c>
    </row>
    <row r="30" spans="1:20" s="28" customFormat="1" ht="10.5" customHeight="1" x14ac:dyDescent="0.25">
      <c r="A30" s="27" t="s">
        <v>54</v>
      </c>
      <c r="B30" s="49">
        <f>VLOOKUP(A30,'[1]Кол-во опубликованных с ЭТП'!$A$2:$AI$59,35,0)</f>
        <v>1996</v>
      </c>
      <c r="C30" s="41">
        <f t="shared" si="4"/>
        <v>41</v>
      </c>
      <c r="D30" s="49"/>
      <c r="E30" s="50">
        <f t="shared" si="8"/>
        <v>5.3999999999999995</v>
      </c>
      <c r="F30" s="51">
        <f>VLOOKUP(A30,'[1]Стоимость реализованного'!$A$3:$GH$57,190,0)</f>
        <v>1135.8279438400002</v>
      </c>
      <c r="G30" s="42">
        <f t="shared" si="5"/>
        <v>44</v>
      </c>
      <c r="H30" s="51"/>
      <c r="I30" s="52">
        <f t="shared" si="11"/>
        <v>2.4000000000000004</v>
      </c>
      <c r="J30" s="49">
        <f>VLOOKUP(A30,'[1]Кол-во участников'!$A$3:$GH$58,190,0)</f>
        <v>673</v>
      </c>
      <c r="K30" s="41">
        <f t="shared" si="10"/>
        <v>42</v>
      </c>
      <c r="L30" s="49"/>
      <c r="M30" s="50">
        <f t="shared" si="0"/>
        <v>5.0999999999999996</v>
      </c>
      <c r="N30" s="51">
        <f>VLOOKUP(A30,'[1]Кол-во лотов в сост-ся торгах'!$A$3:$GH$57,190,0)</f>
        <v>375</v>
      </c>
      <c r="O30" s="42">
        <f t="shared" si="1"/>
        <v>44</v>
      </c>
      <c r="P30" s="51"/>
      <c r="Q30" s="52">
        <f t="shared" si="2"/>
        <v>2.4000000000000004</v>
      </c>
      <c r="R30" s="49"/>
      <c r="S30" s="50">
        <f t="shared" si="7"/>
        <v>15.299999999999999</v>
      </c>
      <c r="T30" s="41">
        <f t="shared" si="3"/>
        <v>43</v>
      </c>
    </row>
    <row r="31" spans="1:20" s="28" customFormat="1" ht="10.5" customHeight="1" x14ac:dyDescent="0.25">
      <c r="A31" s="29" t="s">
        <v>28</v>
      </c>
      <c r="B31" s="49">
        <f>VLOOKUP(A31,'[1]Кол-во опубликованных с ЭТП'!$A$2:$AI$59,35,0)</f>
        <v>63575</v>
      </c>
      <c r="C31" s="41">
        <f t="shared" si="4"/>
        <v>9</v>
      </c>
      <c r="D31" s="49"/>
      <c r="E31" s="50">
        <f t="shared" si="8"/>
        <v>15</v>
      </c>
      <c r="F31" s="51">
        <f>VLOOKUP(A31,'[1]Стоимость реализованного'!$A$3:$GH$57,190,0)</f>
        <v>58937.122222749989</v>
      </c>
      <c r="G31" s="42">
        <f t="shared" si="5"/>
        <v>9</v>
      </c>
      <c r="H31" s="51"/>
      <c r="I31" s="52">
        <f t="shared" si="11"/>
        <v>9.4</v>
      </c>
      <c r="J31" s="49">
        <f>VLOOKUP(A31,'[1]Кол-во участников'!$A$3:$GH$58,190,0)</f>
        <v>13448</v>
      </c>
      <c r="K31" s="41">
        <f t="shared" si="10"/>
        <v>13</v>
      </c>
      <c r="L31" s="49"/>
      <c r="M31" s="50">
        <f t="shared" si="0"/>
        <v>13.799999999999999</v>
      </c>
      <c r="N31" s="51">
        <f>VLOOKUP(A31,'[1]Кол-во лотов в сост-ся торгах'!$A$3:$GH$57,190,0)</f>
        <v>13608</v>
      </c>
      <c r="O31" s="42">
        <f t="shared" si="1"/>
        <v>8</v>
      </c>
      <c r="P31" s="51"/>
      <c r="Q31" s="52">
        <f t="shared" si="2"/>
        <v>9.6000000000000014</v>
      </c>
      <c r="R31" s="49"/>
      <c r="S31" s="50">
        <f t="shared" si="7"/>
        <v>47.8</v>
      </c>
      <c r="T31" s="41">
        <f t="shared" si="3"/>
        <v>9</v>
      </c>
    </row>
    <row r="32" spans="1:20" s="28" customFormat="1" ht="10.5" customHeight="1" x14ac:dyDescent="0.25">
      <c r="A32" s="27" t="s">
        <v>34</v>
      </c>
      <c r="B32" s="49">
        <f>VLOOKUP(A32,'[1]Кол-во опубликованных с ЭТП'!$A$2:$AI$59,35,0)</f>
        <v>6523</v>
      </c>
      <c r="C32" s="41">
        <f t="shared" si="4"/>
        <v>37</v>
      </c>
      <c r="D32" s="49"/>
      <c r="E32" s="50">
        <f t="shared" si="8"/>
        <v>6.6</v>
      </c>
      <c r="F32" s="51">
        <f>VLOOKUP(A32,'[1]Стоимость реализованного'!$A$3:$GH$57,190,0)</f>
        <v>6388.0540263100002</v>
      </c>
      <c r="G32" s="42">
        <f t="shared" si="5"/>
        <v>32</v>
      </c>
      <c r="H32" s="51"/>
      <c r="I32" s="52">
        <f t="shared" si="11"/>
        <v>4.8000000000000007</v>
      </c>
      <c r="J32" s="49">
        <f>VLOOKUP(A32,'[1]Кол-во участников'!$A$3:$GH$58,190,0)</f>
        <v>3450</v>
      </c>
      <c r="K32" s="41">
        <f t="shared" si="10"/>
        <v>31</v>
      </c>
      <c r="L32" s="49"/>
      <c r="M32" s="50">
        <f t="shared" si="0"/>
        <v>8.4</v>
      </c>
      <c r="N32" s="51">
        <f>VLOOKUP(A32,'[1]Кол-во лотов в сост-ся торгах'!$A$3:$GH$57,190,0)</f>
        <v>1343</v>
      </c>
      <c r="O32" s="42">
        <f t="shared" si="1"/>
        <v>35</v>
      </c>
      <c r="P32" s="51"/>
      <c r="Q32" s="52">
        <f t="shared" si="2"/>
        <v>4.2</v>
      </c>
      <c r="R32" s="49"/>
      <c r="S32" s="50">
        <f t="shared" si="7"/>
        <v>24</v>
      </c>
      <c r="T32" s="41">
        <f t="shared" si="3"/>
        <v>35</v>
      </c>
    </row>
    <row r="33" spans="1:20" s="28" customFormat="1" ht="10.5" customHeight="1" x14ac:dyDescent="0.25">
      <c r="A33" s="27" t="s">
        <v>45</v>
      </c>
      <c r="B33" s="49">
        <f>VLOOKUP(A33,'[1]Кол-во опубликованных с ЭТП'!$A$2:$AI$59,35,0)</f>
        <v>62337</v>
      </c>
      <c r="C33" s="41">
        <f t="shared" si="4"/>
        <v>10</v>
      </c>
      <c r="D33" s="49"/>
      <c r="E33" s="50">
        <f t="shared" si="8"/>
        <v>14.7</v>
      </c>
      <c r="F33" s="51">
        <f>VLOOKUP(A33,'[1]Стоимость реализованного'!$A$3:$GH$57,190,0)</f>
        <v>65565.684981090002</v>
      </c>
      <c r="G33" s="42">
        <f t="shared" si="5"/>
        <v>7</v>
      </c>
      <c r="H33" s="51"/>
      <c r="I33" s="52">
        <f t="shared" si="11"/>
        <v>9.8000000000000007</v>
      </c>
      <c r="J33" s="49">
        <f>VLOOKUP(A33,'[1]Кол-во участников'!$A$3:$GH$58,190,0)</f>
        <v>40067</v>
      </c>
      <c r="K33" s="41">
        <f t="shared" si="10"/>
        <v>6</v>
      </c>
      <c r="L33" s="49"/>
      <c r="M33" s="50">
        <f t="shared" si="0"/>
        <v>15.899999999999999</v>
      </c>
      <c r="N33" s="51">
        <f>VLOOKUP(A33,'[1]Кол-во лотов в сост-ся торгах'!$A$3:$GH$57,190,0)</f>
        <v>14746</v>
      </c>
      <c r="O33" s="42">
        <f t="shared" si="1"/>
        <v>7</v>
      </c>
      <c r="P33" s="51"/>
      <c r="Q33" s="52">
        <f t="shared" si="2"/>
        <v>9.8000000000000007</v>
      </c>
      <c r="R33" s="49"/>
      <c r="S33" s="50">
        <f t="shared" si="7"/>
        <v>50.2</v>
      </c>
      <c r="T33" s="41">
        <f t="shared" si="3"/>
        <v>7</v>
      </c>
    </row>
    <row r="34" spans="1:20" s="28" customFormat="1" ht="10.5" customHeight="1" x14ac:dyDescent="0.25">
      <c r="A34" s="27" t="s">
        <v>70</v>
      </c>
      <c r="B34" s="49">
        <f>VLOOKUP(A34,'[1]Кол-во опубликованных с ЭТП'!$A$2:$AI$59,35,0)</f>
        <v>66063</v>
      </c>
      <c r="C34" s="41">
        <f t="shared" si="4"/>
        <v>8</v>
      </c>
      <c r="D34" s="49"/>
      <c r="E34" s="50">
        <f t="shared" si="8"/>
        <v>15.299999999999999</v>
      </c>
      <c r="F34" s="51">
        <f>VLOOKUP(A34,'[1]Стоимость реализованного'!$A$3:$GH$57,190,0)</f>
        <v>19465.546024039992</v>
      </c>
      <c r="G34" s="42">
        <f t="shared" si="5"/>
        <v>19</v>
      </c>
      <c r="H34" s="51"/>
      <c r="I34" s="52">
        <f t="shared" si="11"/>
        <v>7.4</v>
      </c>
      <c r="J34" s="49">
        <f>VLOOKUP(A34,'[1]Кол-во участников'!$A$3:$GH$58,190,0)</f>
        <v>15869</v>
      </c>
      <c r="K34" s="41">
        <f t="shared" si="10"/>
        <v>9</v>
      </c>
      <c r="L34" s="49"/>
      <c r="M34" s="50">
        <f t="shared" si="0"/>
        <v>15</v>
      </c>
      <c r="N34" s="51">
        <f>VLOOKUP(A34,'[1]Кол-во лотов в сост-ся торгах'!$A$3:$GH$57,190,0)</f>
        <v>7034</v>
      </c>
      <c r="O34" s="42">
        <f t="shared" si="1"/>
        <v>10</v>
      </c>
      <c r="P34" s="51"/>
      <c r="Q34" s="52">
        <f t="shared" si="2"/>
        <v>9.2000000000000011</v>
      </c>
      <c r="R34" s="49"/>
      <c r="S34" s="50">
        <f t="shared" si="7"/>
        <v>46.900000000000006</v>
      </c>
      <c r="T34" s="41">
        <f t="shared" si="3"/>
        <v>10</v>
      </c>
    </row>
    <row r="35" spans="1:20" s="28" customFormat="1" ht="10.5" customHeight="1" x14ac:dyDescent="0.25">
      <c r="A35" s="27" t="s">
        <v>15</v>
      </c>
      <c r="B35" s="49">
        <f>VLOOKUP(A35,'[1]Кол-во опубликованных с ЭТП'!$A$2:$AI$59,35,0)</f>
        <v>21922</v>
      </c>
      <c r="C35" s="41">
        <f t="shared" si="4"/>
        <v>18</v>
      </c>
      <c r="D35" s="49"/>
      <c r="E35" s="50">
        <f t="shared" si="8"/>
        <v>12.299999999999999</v>
      </c>
      <c r="F35" s="51">
        <f>VLOOKUP(A35,'[1]Стоимость реализованного'!$A$3:$GH$57,190,0)</f>
        <v>14340.675164979997</v>
      </c>
      <c r="G35" s="42">
        <f t="shared" si="5"/>
        <v>22</v>
      </c>
      <c r="H35" s="51"/>
      <c r="I35" s="52">
        <f t="shared" si="11"/>
        <v>6.8000000000000007</v>
      </c>
      <c r="J35" s="49">
        <f>VLOOKUP(A35,'[1]Кол-во участников'!$A$3:$GH$58,190,0)</f>
        <v>12387</v>
      </c>
      <c r="K35" s="41">
        <f t="shared" si="10"/>
        <v>15</v>
      </c>
      <c r="L35" s="49"/>
      <c r="M35" s="50">
        <f t="shared" si="0"/>
        <v>13.2</v>
      </c>
      <c r="N35" s="51">
        <f>VLOOKUP(A35,'[1]Кол-во лотов в сост-ся торгах'!$A$3:$GH$57,190,0)</f>
        <v>5544</v>
      </c>
      <c r="O35" s="42">
        <f t="shared" si="1"/>
        <v>15</v>
      </c>
      <c r="P35" s="51"/>
      <c r="Q35" s="52">
        <f t="shared" si="2"/>
        <v>8.2000000000000011</v>
      </c>
      <c r="R35" s="49"/>
      <c r="S35" s="50">
        <f t="shared" si="7"/>
        <v>40.5</v>
      </c>
      <c r="T35" s="41">
        <f t="shared" si="3"/>
        <v>15</v>
      </c>
    </row>
    <row r="36" spans="1:20" s="28" customFormat="1" ht="10.5" customHeight="1" x14ac:dyDescent="0.25">
      <c r="A36" s="27" t="s">
        <v>47</v>
      </c>
      <c r="B36" s="49">
        <f>VLOOKUP(A36,'[1]Кол-во опубликованных с ЭТП'!$A$2:$AI$59,35,0)</f>
        <v>283</v>
      </c>
      <c r="C36" s="41">
        <f t="shared" si="4"/>
        <v>50</v>
      </c>
      <c r="D36" s="49"/>
      <c r="E36" s="50">
        <f t="shared" si="8"/>
        <v>2.6999999999999997</v>
      </c>
      <c r="F36" s="51">
        <f>VLOOKUP(A36,'[1]Стоимость реализованного'!$A$3:$GH$57,190,0)</f>
        <v>124.73273646999999</v>
      </c>
      <c r="G36" s="42">
        <f t="shared" si="5"/>
        <v>48</v>
      </c>
      <c r="H36" s="51"/>
      <c r="I36" s="52">
        <f t="shared" si="11"/>
        <v>1.6</v>
      </c>
      <c r="J36" s="49">
        <f>VLOOKUP(A36,'[1]Кол-во участников'!$A$3:$GH$58,190,0)</f>
        <v>50</v>
      </c>
      <c r="K36" s="41">
        <f t="shared" si="10"/>
        <v>50</v>
      </c>
      <c r="L36" s="49"/>
      <c r="M36" s="50">
        <f t="shared" si="0"/>
        <v>2.6999999999999997</v>
      </c>
      <c r="N36" s="51">
        <f>VLOOKUP(A36,'[1]Кол-во лотов в сост-ся торгах'!$A$3:$GH$57,190,0)</f>
        <v>28</v>
      </c>
      <c r="O36" s="42">
        <f t="shared" si="1"/>
        <v>50</v>
      </c>
      <c r="P36" s="51"/>
      <c r="Q36" s="52">
        <f t="shared" si="2"/>
        <v>1.2000000000000002</v>
      </c>
      <c r="R36" s="49"/>
      <c r="S36" s="50">
        <f t="shared" si="7"/>
        <v>8.1999999999999993</v>
      </c>
      <c r="T36" s="41">
        <f t="shared" si="3"/>
        <v>50</v>
      </c>
    </row>
    <row r="37" spans="1:20" s="28" customFormat="1" ht="10.5" customHeight="1" x14ac:dyDescent="0.25">
      <c r="A37" s="27" t="s">
        <v>43</v>
      </c>
      <c r="B37" s="49">
        <f>VLOOKUP(A37,'[1]Кол-во опубликованных с ЭТП'!$A$2:$AI$59,35,0)</f>
        <v>22423</v>
      </c>
      <c r="C37" s="41">
        <f t="shared" si="4"/>
        <v>17</v>
      </c>
      <c r="D37" s="49"/>
      <c r="E37" s="50">
        <f t="shared" si="8"/>
        <v>12.6</v>
      </c>
      <c r="F37" s="51">
        <f>VLOOKUP(A37,'[1]Стоимость реализованного'!$A$3:$GH$57,190,0)</f>
        <v>21922.273759819996</v>
      </c>
      <c r="G37" s="42">
        <f t="shared" si="5"/>
        <v>15</v>
      </c>
      <c r="H37" s="51"/>
      <c r="I37" s="52">
        <f t="shared" si="11"/>
        <v>8.2000000000000011</v>
      </c>
      <c r="J37" s="49">
        <f>VLOOKUP(A37,'[1]Кол-во участников'!$A$3:$GH$58,190,0)</f>
        <v>13664</v>
      </c>
      <c r="K37" s="41">
        <f t="shared" si="10"/>
        <v>12</v>
      </c>
      <c r="L37" s="49"/>
      <c r="M37" s="50">
        <f t="shared" si="0"/>
        <v>14.1</v>
      </c>
      <c r="N37" s="51">
        <f>VLOOKUP(A37,'[1]Кол-во лотов в сост-ся торгах'!$A$3:$GH$57,190,0)</f>
        <v>4505</v>
      </c>
      <c r="O37" s="42">
        <f t="shared" si="1"/>
        <v>18</v>
      </c>
      <c r="P37" s="51"/>
      <c r="Q37" s="52">
        <f t="shared" si="2"/>
        <v>7.6000000000000005</v>
      </c>
      <c r="R37" s="49"/>
      <c r="S37" s="50">
        <f t="shared" si="7"/>
        <v>42.5</v>
      </c>
      <c r="T37" s="41">
        <f t="shared" si="3"/>
        <v>12</v>
      </c>
    </row>
    <row r="38" spans="1:20" s="28" customFormat="1" ht="10.5" customHeight="1" x14ac:dyDescent="0.25">
      <c r="A38" s="27" t="s">
        <v>23</v>
      </c>
      <c r="B38" s="49">
        <f>VLOOKUP(A38,'[1]Кол-во опубликованных с ЭТП'!$A$2:$AI$59,35,0)</f>
        <v>2</v>
      </c>
      <c r="C38" s="41">
        <f t="shared" si="4"/>
        <v>58</v>
      </c>
      <c r="D38" s="49"/>
      <c r="E38" s="50">
        <f t="shared" si="8"/>
        <v>0.3</v>
      </c>
      <c r="F38" s="51">
        <f>VLOOKUP(A38,'[1]Стоимость реализованного'!$A$3:$GH$57,190,0)</f>
        <v>3.5502892000000004</v>
      </c>
      <c r="G38" s="42">
        <f t="shared" si="5"/>
        <v>55</v>
      </c>
      <c r="H38" s="51"/>
      <c r="I38" s="52">
        <f t="shared" si="11"/>
        <v>0.2</v>
      </c>
      <c r="J38" s="49">
        <f>VLOOKUP(A38,'[1]Кол-во участников'!$A$3:$GH$58,190,0)</f>
        <v>11</v>
      </c>
      <c r="K38" s="41">
        <f t="shared" si="10"/>
        <v>54</v>
      </c>
      <c r="L38" s="49"/>
      <c r="M38" s="50">
        <f t="shared" ref="M38:M63" si="12">IFERROR(RANK(K38,$K$6:$K$63)*$L$4,0)</f>
        <v>1.5</v>
      </c>
      <c r="N38" s="51">
        <f>VLOOKUP(A38,'[1]Кол-во лотов в сост-ся торгах'!$A$3:$GH$57,190,0)</f>
        <v>2</v>
      </c>
      <c r="O38" s="42">
        <f t="shared" ref="O38:O63" si="13">IFERROR(RANK(N38,$N$6:$N$63),"")</f>
        <v>55</v>
      </c>
      <c r="P38" s="51"/>
      <c r="Q38" s="52">
        <f t="shared" ref="Q38:Q63" si="14">IFERROR(RANK(O38,$O$6:$O$63)*$P$4,0)</f>
        <v>0.2</v>
      </c>
      <c r="R38" s="49"/>
      <c r="S38" s="50">
        <f t="shared" si="7"/>
        <v>2.2000000000000002</v>
      </c>
      <c r="T38" s="41">
        <f t="shared" ref="T38:T63" si="15">RANK(S38,$S$6:$S$63)</f>
        <v>55</v>
      </c>
    </row>
    <row r="39" spans="1:20" s="28" customFormat="1" ht="10.5" customHeight="1" x14ac:dyDescent="0.25">
      <c r="A39" s="27" t="s">
        <v>31</v>
      </c>
      <c r="B39" s="49">
        <f>VLOOKUP(A39,'[1]Кол-во опубликованных с ЭТП'!$A$2:$AI$59,35,0)</f>
        <v>236148</v>
      </c>
      <c r="C39" s="41">
        <f t="shared" si="4"/>
        <v>2</v>
      </c>
      <c r="D39" s="49"/>
      <c r="E39" s="50">
        <f t="shared" si="8"/>
        <v>17.099999999999998</v>
      </c>
      <c r="F39" s="51">
        <f>VLOOKUP(A39,'[1]Стоимость реализованного'!$A$3:$GH$57,190,0)</f>
        <v>173554.87536797996</v>
      </c>
      <c r="G39" s="42">
        <f t="shared" si="5"/>
        <v>1</v>
      </c>
      <c r="H39" s="51"/>
      <c r="I39" s="52">
        <f t="shared" si="11"/>
        <v>11</v>
      </c>
      <c r="J39" s="49">
        <f>VLOOKUP(A39,'[1]Кол-во участников'!$A$3:$GH$58,190,0)</f>
        <v>155144</v>
      </c>
      <c r="K39" s="41">
        <f t="shared" si="10"/>
        <v>1</v>
      </c>
      <c r="L39" s="49"/>
      <c r="M39" s="50">
        <f t="shared" si="12"/>
        <v>17.399999999999999</v>
      </c>
      <c r="N39" s="51">
        <f>VLOOKUP(A39,'[1]Кол-во лотов в сост-ся торгах'!$A$3:$GH$57,190,0)</f>
        <v>55995</v>
      </c>
      <c r="O39" s="42">
        <f t="shared" si="13"/>
        <v>1</v>
      </c>
      <c r="P39" s="51"/>
      <c r="Q39" s="52">
        <f t="shared" si="14"/>
        <v>11</v>
      </c>
      <c r="R39" s="49"/>
      <c r="S39" s="50">
        <f t="shared" si="7"/>
        <v>56.5</v>
      </c>
      <c r="T39" s="41">
        <f t="shared" si="15"/>
        <v>1</v>
      </c>
    </row>
    <row r="40" spans="1:20" s="28" customFormat="1" ht="10.5" customHeight="1" x14ac:dyDescent="0.25">
      <c r="A40" s="27" t="s">
        <v>55</v>
      </c>
      <c r="B40" s="49">
        <f>VLOOKUP(A40,'[1]Кол-во опубликованных с ЭТП'!$A$2:$AI$59,35,0)</f>
        <v>3</v>
      </c>
      <c r="C40" s="41">
        <f t="shared" si="4"/>
        <v>57</v>
      </c>
      <c r="D40" s="49"/>
      <c r="E40" s="50">
        <f t="shared" si="8"/>
        <v>0.6</v>
      </c>
      <c r="F40" s="51"/>
      <c r="G40" s="42" t="str">
        <f t="shared" si="5"/>
        <v/>
      </c>
      <c r="H40" s="51"/>
      <c r="I40" s="52"/>
      <c r="J40" s="49"/>
      <c r="K40" s="41">
        <f t="shared" si="10"/>
        <v>55</v>
      </c>
      <c r="L40" s="49"/>
      <c r="M40" s="50">
        <f t="shared" si="12"/>
        <v>0.3</v>
      </c>
      <c r="N40" s="51"/>
      <c r="O40" s="42" t="str">
        <f t="shared" si="13"/>
        <v/>
      </c>
      <c r="P40" s="51"/>
      <c r="Q40" s="52">
        <f t="shared" si="14"/>
        <v>0</v>
      </c>
      <c r="R40" s="49"/>
      <c r="S40" s="50">
        <f t="shared" si="7"/>
        <v>0.89999999999999991</v>
      </c>
      <c r="T40" s="41">
        <f t="shared" si="15"/>
        <v>58</v>
      </c>
    </row>
    <row r="41" spans="1:20" s="28" customFormat="1" ht="10.5" customHeight="1" x14ac:dyDescent="0.25">
      <c r="A41" s="27" t="s">
        <v>48</v>
      </c>
      <c r="B41" s="49">
        <f>VLOOKUP(A41,'[1]Кол-во опубликованных с ЭТП'!$A$2:$AI$59,35,0)</f>
        <v>8686</v>
      </c>
      <c r="C41" s="41">
        <f t="shared" si="4"/>
        <v>31</v>
      </c>
      <c r="D41" s="49"/>
      <c r="E41" s="50">
        <f t="shared" si="8"/>
        <v>8.4</v>
      </c>
      <c r="F41" s="51">
        <f>VLOOKUP(A41,'[1]Стоимость реализованного'!$A$3:$GH$57,190,0)</f>
        <v>27761.016106389998</v>
      </c>
      <c r="G41" s="42">
        <f t="shared" si="5"/>
        <v>12</v>
      </c>
      <c r="H41" s="51"/>
      <c r="I41" s="52">
        <f t="shared" ref="I41:I63" si="16">RANK(G41,$G$6:$G$63)*$H$4</f>
        <v>8.8000000000000007</v>
      </c>
      <c r="J41" s="49">
        <f>VLOOKUP(A41,'[1]Кол-во участников'!$A$3:$GH$58,190,0)</f>
        <v>5541</v>
      </c>
      <c r="K41" s="41">
        <f t="shared" si="10"/>
        <v>25</v>
      </c>
      <c r="L41" s="49"/>
      <c r="M41" s="50">
        <f t="shared" si="12"/>
        <v>10.199999999999999</v>
      </c>
      <c r="N41" s="51">
        <f>VLOOKUP(A41,'[1]Кол-во лотов в сост-ся торгах'!$A$3:$GH$57,190,0)</f>
        <v>2075</v>
      </c>
      <c r="O41" s="42">
        <f t="shared" si="13"/>
        <v>30</v>
      </c>
      <c r="P41" s="51"/>
      <c r="Q41" s="52">
        <f t="shared" si="14"/>
        <v>5.2</v>
      </c>
      <c r="R41" s="49"/>
      <c r="S41" s="50">
        <f t="shared" si="7"/>
        <v>32.6</v>
      </c>
      <c r="T41" s="41">
        <f t="shared" si="15"/>
        <v>26</v>
      </c>
    </row>
    <row r="42" spans="1:20" s="28" customFormat="1" ht="10.5" customHeight="1" x14ac:dyDescent="0.25">
      <c r="A42" s="27" t="s">
        <v>26</v>
      </c>
      <c r="B42" s="49">
        <f>VLOOKUP(A42,'[1]Кол-во опубликованных с ЭТП'!$A$2:$AI$59,35,0)</f>
        <v>40759</v>
      </c>
      <c r="C42" s="41">
        <f t="shared" si="4"/>
        <v>12</v>
      </c>
      <c r="D42" s="49"/>
      <c r="E42" s="50">
        <f t="shared" si="8"/>
        <v>14.1</v>
      </c>
      <c r="F42" s="51">
        <f>VLOOKUP(A42,'[1]Стоимость реализованного'!$A$3:$GH$57,190,0)</f>
        <v>19857.812962020002</v>
      </c>
      <c r="G42" s="42">
        <f t="shared" si="5"/>
        <v>18</v>
      </c>
      <c r="H42" s="51"/>
      <c r="I42" s="52">
        <f t="shared" si="16"/>
        <v>7.6000000000000005</v>
      </c>
      <c r="J42" s="49">
        <f>VLOOKUP(A42,'[1]Кол-во участников'!$A$3:$GH$58,190,0)</f>
        <v>15389</v>
      </c>
      <c r="K42" s="41">
        <f t="shared" si="10"/>
        <v>10</v>
      </c>
      <c r="L42" s="49"/>
      <c r="M42" s="50">
        <f t="shared" si="12"/>
        <v>14.7</v>
      </c>
      <c r="N42" s="51">
        <f>VLOOKUP(A42,'[1]Кол-во лотов в сост-ся торгах'!$A$3:$GH$57,190,0)</f>
        <v>5734</v>
      </c>
      <c r="O42" s="42">
        <f t="shared" si="13"/>
        <v>13</v>
      </c>
      <c r="P42" s="51"/>
      <c r="Q42" s="52">
        <f t="shared" si="14"/>
        <v>8.6</v>
      </c>
      <c r="R42" s="49"/>
      <c r="S42" s="50">
        <f t="shared" si="7"/>
        <v>45</v>
      </c>
      <c r="T42" s="41">
        <f t="shared" si="15"/>
        <v>11</v>
      </c>
    </row>
    <row r="43" spans="1:20" s="28" customFormat="1" ht="10.5" customHeight="1" x14ac:dyDescent="0.25">
      <c r="A43" s="27" t="s">
        <v>24</v>
      </c>
      <c r="B43" s="49">
        <f>VLOOKUP(A43,'[1]Кол-во опубликованных с ЭТП'!$A$2:$AI$59,35,0)</f>
        <v>25295</v>
      </c>
      <c r="C43" s="41">
        <f t="shared" si="4"/>
        <v>14</v>
      </c>
      <c r="D43" s="49"/>
      <c r="E43" s="50">
        <f t="shared" si="8"/>
        <v>13.5</v>
      </c>
      <c r="F43" s="51">
        <f>VLOOKUP(A43,'[1]Стоимость реализованного'!$A$3:$GH$57,190,0)</f>
        <v>6706.2705733500034</v>
      </c>
      <c r="G43" s="42">
        <f t="shared" si="5"/>
        <v>31</v>
      </c>
      <c r="H43" s="51"/>
      <c r="I43" s="52">
        <f t="shared" si="16"/>
        <v>5</v>
      </c>
      <c r="J43" s="49">
        <f>VLOOKUP(A43,'[1]Кол-во участников'!$A$3:$GH$58,190,0)</f>
        <v>11301</v>
      </c>
      <c r="K43" s="41">
        <f t="shared" si="10"/>
        <v>16</v>
      </c>
      <c r="L43" s="49"/>
      <c r="M43" s="50">
        <f t="shared" si="12"/>
        <v>12.9</v>
      </c>
      <c r="N43" s="51">
        <f>VLOOKUP(A43,'[1]Кол-во лотов в сост-ся торгах'!$A$3:$GH$57,190,0)</f>
        <v>5710</v>
      </c>
      <c r="O43" s="42">
        <f t="shared" si="13"/>
        <v>14</v>
      </c>
      <c r="P43" s="51"/>
      <c r="Q43" s="52">
        <f t="shared" si="14"/>
        <v>8.4</v>
      </c>
      <c r="R43" s="49"/>
      <c r="S43" s="50">
        <f t="shared" si="7"/>
        <v>39.799999999999997</v>
      </c>
      <c r="T43" s="41">
        <f t="shared" si="15"/>
        <v>16</v>
      </c>
    </row>
    <row r="44" spans="1:20" s="28" customFormat="1" ht="10.5" customHeight="1" x14ac:dyDescent="0.25">
      <c r="A44" s="29" t="s">
        <v>53</v>
      </c>
      <c r="B44" s="49">
        <f>VLOOKUP(A44,'[1]Кол-во опубликованных с ЭТП'!$A$2:$AI$59,35,0)</f>
        <v>212253</v>
      </c>
      <c r="C44" s="41">
        <f t="shared" si="4"/>
        <v>3</v>
      </c>
      <c r="D44" s="49"/>
      <c r="E44" s="50">
        <f t="shared" si="8"/>
        <v>16.8</v>
      </c>
      <c r="F44" s="51">
        <f>VLOOKUP(A44,'[1]Стоимость реализованного'!$A$3:$GH$57,190,0)</f>
        <v>154814.23803164001</v>
      </c>
      <c r="G44" s="42">
        <f t="shared" si="5"/>
        <v>2</v>
      </c>
      <c r="H44" s="51"/>
      <c r="I44" s="52">
        <f t="shared" si="16"/>
        <v>10.8</v>
      </c>
      <c r="J44" s="49">
        <f>VLOOKUP(A44,'[1]Кол-во участников'!$A$3:$GH$58,190,0)</f>
        <v>125298</v>
      </c>
      <c r="K44" s="41">
        <f t="shared" si="10"/>
        <v>2</v>
      </c>
      <c r="L44" s="49"/>
      <c r="M44" s="50">
        <f t="shared" si="12"/>
        <v>17.099999999999998</v>
      </c>
      <c r="N44" s="51">
        <f>VLOOKUP(A44,'[1]Кол-во лотов в сост-ся торгах'!$A$3:$GH$57,190,0)</f>
        <v>45245</v>
      </c>
      <c r="O44" s="42">
        <f t="shared" si="13"/>
        <v>2</v>
      </c>
      <c r="P44" s="51"/>
      <c r="Q44" s="52">
        <f t="shared" si="14"/>
        <v>10.8</v>
      </c>
      <c r="R44" s="49"/>
      <c r="S44" s="50">
        <f t="shared" si="7"/>
        <v>55.5</v>
      </c>
      <c r="T44" s="41">
        <f t="shared" si="15"/>
        <v>2</v>
      </c>
    </row>
    <row r="45" spans="1:20" s="28" customFormat="1" ht="10.5" customHeight="1" x14ac:dyDescent="0.25">
      <c r="A45" s="27" t="s">
        <v>71</v>
      </c>
      <c r="B45" s="49">
        <f>VLOOKUP(A45,'[1]Кол-во опубликованных с ЭТП'!$A$2:$AI$59,35,0)</f>
        <v>4702</v>
      </c>
      <c r="C45" s="41">
        <f t="shared" si="4"/>
        <v>39</v>
      </c>
      <c r="D45" s="49"/>
      <c r="E45" s="50">
        <f t="shared" si="8"/>
        <v>6</v>
      </c>
      <c r="F45" s="51">
        <f>VLOOKUP(A45,'[1]Стоимость реализованного'!$A$3:$GH$57,190,0)</f>
        <v>1039.6413476099999</v>
      </c>
      <c r="G45" s="42">
        <f t="shared" si="5"/>
        <v>45</v>
      </c>
      <c r="H45" s="51"/>
      <c r="I45" s="52">
        <f t="shared" si="16"/>
        <v>2.2000000000000002</v>
      </c>
      <c r="J45" s="49">
        <f>VLOOKUP(A45,'[1]Кол-во участников'!$A$3:$GH$58,190,0)</f>
        <v>0</v>
      </c>
      <c r="K45" s="41">
        <f t="shared" si="10"/>
        <v>55</v>
      </c>
      <c r="L45" s="49"/>
      <c r="M45" s="50">
        <f t="shared" si="12"/>
        <v>0.3</v>
      </c>
      <c r="N45" s="51">
        <f>VLOOKUP(A45,'[1]Кол-во лотов в сост-ся торгах'!$A$3:$GH$57,190,0)</f>
        <v>829</v>
      </c>
      <c r="O45" s="42">
        <f t="shared" si="13"/>
        <v>39</v>
      </c>
      <c r="P45" s="51"/>
      <c r="Q45" s="52">
        <f t="shared" si="14"/>
        <v>3.4000000000000004</v>
      </c>
      <c r="R45" s="49"/>
      <c r="S45" s="50">
        <f t="shared" si="7"/>
        <v>11.9</v>
      </c>
      <c r="T45" s="41">
        <f t="shared" si="15"/>
        <v>47</v>
      </c>
    </row>
    <row r="46" spans="1:20" s="28" customFormat="1" ht="10.5" customHeight="1" x14ac:dyDescent="0.25">
      <c r="A46" s="27" t="s">
        <v>11</v>
      </c>
      <c r="B46" s="49">
        <f>VLOOKUP(A46,'[1]Кол-во опубликованных с ЭТП'!$A$2:$AI$59,35,0)</f>
        <v>7660</v>
      </c>
      <c r="C46" s="41">
        <f t="shared" si="4"/>
        <v>33</v>
      </c>
      <c r="D46" s="49"/>
      <c r="E46" s="50">
        <f t="shared" si="8"/>
        <v>7.8</v>
      </c>
      <c r="F46" s="51">
        <f>VLOOKUP(A46,'[1]Стоимость реализованного'!$A$3:$GH$57,190,0)</f>
        <v>1608.5224046400003</v>
      </c>
      <c r="G46" s="42">
        <f t="shared" si="5"/>
        <v>40</v>
      </c>
      <c r="H46" s="51"/>
      <c r="I46" s="52">
        <f t="shared" si="16"/>
        <v>3.2</v>
      </c>
      <c r="J46" s="49">
        <f>VLOOKUP(A46,'[1]Кол-во участников'!$A$3:$GH$58,190,0)</f>
        <v>470</v>
      </c>
      <c r="K46" s="41">
        <f t="shared" ref="K46:K63" si="17">IFERROR(RANK(J46,$J$6:$J$63),"")</f>
        <v>43</v>
      </c>
      <c r="L46" s="49"/>
      <c r="M46" s="50">
        <f t="shared" si="12"/>
        <v>4.8</v>
      </c>
      <c r="N46" s="51">
        <f>VLOOKUP(A46,'[1]Кол-во лотов в сост-ся торгах'!$A$3:$GH$57,190,0)</f>
        <v>849</v>
      </c>
      <c r="O46" s="42">
        <f t="shared" si="13"/>
        <v>38</v>
      </c>
      <c r="P46" s="51"/>
      <c r="Q46" s="52">
        <f t="shared" si="14"/>
        <v>3.6</v>
      </c>
      <c r="R46" s="49"/>
      <c r="S46" s="50">
        <f t="shared" si="7"/>
        <v>19.400000000000002</v>
      </c>
      <c r="T46" s="41">
        <f t="shared" si="15"/>
        <v>39</v>
      </c>
    </row>
    <row r="47" spans="1:20" s="28" customFormat="1" ht="10.5" customHeight="1" x14ac:dyDescent="0.25">
      <c r="A47" s="27" t="s">
        <v>75</v>
      </c>
      <c r="B47" s="49">
        <f>VLOOKUP(A47,'[1]Кол-во опубликованных с ЭТП'!$A$2:$AI$59,35,0)</f>
        <v>5637</v>
      </c>
      <c r="C47" s="41">
        <f t="shared" si="4"/>
        <v>38</v>
      </c>
      <c r="D47" s="49"/>
      <c r="E47" s="50">
        <f t="shared" si="8"/>
        <v>6.3</v>
      </c>
      <c r="F47" s="51">
        <f>VLOOKUP(A47,'[1]Стоимость реализованного'!$A$3:$GH$57,190,0)</f>
        <v>30658.517319630002</v>
      </c>
      <c r="G47" s="42">
        <f t="shared" si="5"/>
        <v>11</v>
      </c>
      <c r="H47" s="51"/>
      <c r="I47" s="52">
        <f t="shared" si="16"/>
        <v>9</v>
      </c>
      <c r="J47" s="49">
        <f>VLOOKUP(A47,'[1]Кол-во участников'!$A$3:$GH$58,190,0)</f>
        <v>3792</v>
      </c>
      <c r="K47" s="41">
        <f t="shared" si="17"/>
        <v>29</v>
      </c>
      <c r="L47" s="49"/>
      <c r="M47" s="50">
        <f t="shared" si="12"/>
        <v>9</v>
      </c>
      <c r="N47" s="51">
        <f>VLOOKUP(A47,'[1]Кол-во лотов в сост-ся торгах'!$A$3:$GH$57,190,0)</f>
        <v>1298</v>
      </c>
      <c r="O47" s="42">
        <f t="shared" si="13"/>
        <v>36</v>
      </c>
      <c r="P47" s="51"/>
      <c r="Q47" s="52">
        <f t="shared" si="14"/>
        <v>4</v>
      </c>
      <c r="R47" s="49"/>
      <c r="S47" s="50">
        <f t="shared" si="7"/>
        <v>28.3</v>
      </c>
      <c r="T47" s="41">
        <f t="shared" si="15"/>
        <v>30</v>
      </c>
    </row>
    <row r="48" spans="1:20" s="28" customFormat="1" ht="10.5" customHeight="1" x14ac:dyDescent="0.25">
      <c r="A48" s="29" t="s">
        <v>72</v>
      </c>
      <c r="B48" s="49">
        <f>VLOOKUP(A48,'[1]Кол-во опубликованных с ЭТП'!$A$2:$AI$59,35,0)</f>
        <v>91007</v>
      </c>
      <c r="C48" s="41">
        <f t="shared" si="4"/>
        <v>5</v>
      </c>
      <c r="D48" s="49"/>
      <c r="E48" s="50">
        <f t="shared" si="8"/>
        <v>16.2</v>
      </c>
      <c r="F48" s="51">
        <f>VLOOKUP(A48,'[1]Стоимость реализованного'!$A$3:$GH$57,190,0)</f>
        <v>46773.571288500003</v>
      </c>
      <c r="G48" s="42">
        <f t="shared" si="5"/>
        <v>10</v>
      </c>
      <c r="H48" s="51"/>
      <c r="I48" s="52">
        <f t="shared" si="16"/>
        <v>9.2000000000000011</v>
      </c>
      <c r="J48" s="49">
        <f>VLOOKUP(A48,'[1]Кол-во участников'!$A$3:$GH$58,190,0)</f>
        <v>36328</v>
      </c>
      <c r="K48" s="41">
        <f t="shared" si="17"/>
        <v>7</v>
      </c>
      <c r="L48" s="49"/>
      <c r="M48" s="50">
        <f t="shared" si="12"/>
        <v>15.6</v>
      </c>
      <c r="N48" s="51">
        <f>VLOOKUP(A48,'[1]Кол-во лотов в сост-ся торгах'!$A$3:$GH$57,190,0)</f>
        <v>20531</v>
      </c>
      <c r="O48" s="42">
        <f t="shared" si="13"/>
        <v>4</v>
      </c>
      <c r="P48" s="51"/>
      <c r="Q48" s="52">
        <f t="shared" si="14"/>
        <v>10.4</v>
      </c>
      <c r="R48" s="49"/>
      <c r="S48" s="50">
        <f t="shared" si="7"/>
        <v>51.4</v>
      </c>
      <c r="T48" s="41">
        <f t="shared" si="15"/>
        <v>6</v>
      </c>
    </row>
    <row r="49" spans="1:20" s="28" customFormat="1" ht="10.5" customHeight="1" x14ac:dyDescent="0.25">
      <c r="A49" s="27" t="s">
        <v>14</v>
      </c>
      <c r="B49" s="49">
        <f>VLOOKUP(A49,'[1]Кол-во опубликованных с ЭТП'!$A$2:$AI$59,35,0)</f>
        <v>21498</v>
      </c>
      <c r="C49" s="41">
        <f t="shared" si="4"/>
        <v>19</v>
      </c>
      <c r="D49" s="49"/>
      <c r="E49" s="50">
        <f t="shared" si="8"/>
        <v>12</v>
      </c>
      <c r="F49" s="51">
        <f>VLOOKUP(A49,'[1]Стоимость реализованного'!$A$3:$GH$57,190,0)</f>
        <v>7759.8357879100022</v>
      </c>
      <c r="G49" s="42">
        <f t="shared" si="5"/>
        <v>30</v>
      </c>
      <c r="H49" s="51"/>
      <c r="I49" s="52">
        <f t="shared" si="16"/>
        <v>5.2</v>
      </c>
      <c r="J49" s="49">
        <f>VLOOKUP(A49,'[1]Кол-во участников'!$A$3:$GH$58,190,0)</f>
        <v>10778</v>
      </c>
      <c r="K49" s="41">
        <f t="shared" si="17"/>
        <v>18</v>
      </c>
      <c r="L49" s="49"/>
      <c r="M49" s="50">
        <f t="shared" si="12"/>
        <v>12.299999999999999</v>
      </c>
      <c r="N49" s="51">
        <f>VLOOKUP(A49,'[1]Кол-во лотов в сост-ся торгах'!$A$3:$GH$57,190,0)</f>
        <v>4579</v>
      </c>
      <c r="O49" s="42">
        <f t="shared" si="13"/>
        <v>17</v>
      </c>
      <c r="P49" s="51"/>
      <c r="Q49" s="52">
        <f t="shared" si="14"/>
        <v>7.8000000000000007</v>
      </c>
      <c r="R49" s="49"/>
      <c r="S49" s="50">
        <f t="shared" si="7"/>
        <v>37.299999999999997</v>
      </c>
      <c r="T49" s="41">
        <f t="shared" si="15"/>
        <v>18</v>
      </c>
    </row>
    <row r="50" spans="1:20" s="28" customFormat="1" ht="10.5" customHeight="1" x14ac:dyDescent="0.25">
      <c r="A50" s="27" t="s">
        <v>50</v>
      </c>
      <c r="B50" s="49">
        <f>VLOOKUP(A50,'[1]Кол-во опубликованных с ЭТП'!$A$2:$AI$59,35,0)</f>
        <v>131712</v>
      </c>
      <c r="C50" s="41">
        <f t="shared" si="4"/>
        <v>4</v>
      </c>
      <c r="D50" s="49"/>
      <c r="E50" s="50">
        <f t="shared" si="8"/>
        <v>16.5</v>
      </c>
      <c r="F50" s="51">
        <f>VLOOKUP(A50,'[1]Стоимость реализованного'!$A$3:$GH$57,190,0)</f>
        <v>141638.57835016999</v>
      </c>
      <c r="G50" s="42">
        <f t="shared" si="5"/>
        <v>3</v>
      </c>
      <c r="H50" s="51"/>
      <c r="I50" s="52">
        <f t="shared" si="16"/>
        <v>10.600000000000001</v>
      </c>
      <c r="J50" s="49">
        <f>VLOOKUP(A50,'[1]Кол-во участников'!$A$3:$GH$58,190,0)</f>
        <v>74128</v>
      </c>
      <c r="K50" s="41">
        <f t="shared" si="17"/>
        <v>3</v>
      </c>
      <c r="L50" s="49"/>
      <c r="M50" s="50">
        <f t="shared" si="12"/>
        <v>16.8</v>
      </c>
      <c r="N50" s="51">
        <f>VLOOKUP(A50,'[1]Кол-во лотов в сост-ся торгах'!$A$3:$GH$57,190,0)</f>
        <v>27870</v>
      </c>
      <c r="O50" s="42">
        <f t="shared" si="13"/>
        <v>3</v>
      </c>
      <c r="P50" s="51"/>
      <c r="Q50" s="52">
        <f t="shared" si="14"/>
        <v>10.600000000000001</v>
      </c>
      <c r="R50" s="49"/>
      <c r="S50" s="50">
        <f t="shared" si="7"/>
        <v>54.500000000000007</v>
      </c>
      <c r="T50" s="41">
        <f t="shared" si="15"/>
        <v>3</v>
      </c>
    </row>
    <row r="51" spans="1:20" s="28" customFormat="1" ht="10.5" customHeight="1" x14ac:dyDescent="0.25">
      <c r="A51" s="27" t="s">
        <v>33</v>
      </c>
      <c r="B51" s="49">
        <f>VLOOKUP(A51,'[1]Кол-во опубликованных с ЭТП'!$A$2:$AI$59,35,0)</f>
        <v>74333</v>
      </c>
      <c r="C51" s="41">
        <f t="shared" si="4"/>
        <v>7</v>
      </c>
      <c r="D51" s="49"/>
      <c r="E51" s="50">
        <f t="shared" si="8"/>
        <v>15.6</v>
      </c>
      <c r="F51" s="51">
        <f>VLOOKUP(A51,'[1]Стоимость реализованного'!$A$3:$GH$57,190,0)</f>
        <v>23391.947803580006</v>
      </c>
      <c r="G51" s="42">
        <f t="shared" si="5"/>
        <v>13</v>
      </c>
      <c r="H51" s="51"/>
      <c r="I51" s="52">
        <f t="shared" si="16"/>
        <v>8.6</v>
      </c>
      <c r="J51" s="49">
        <f>VLOOKUP(A51,'[1]Кол-во участников'!$A$3:$GH$58,190,0)</f>
        <v>15998</v>
      </c>
      <c r="K51" s="41">
        <f t="shared" si="17"/>
        <v>8</v>
      </c>
      <c r="L51" s="49"/>
      <c r="M51" s="50">
        <f t="shared" si="12"/>
        <v>15.299999999999999</v>
      </c>
      <c r="N51" s="51">
        <f>VLOOKUP(A51,'[1]Кол-во лотов в сост-ся торгах'!$A$3:$GH$57,190,0)</f>
        <v>7397</v>
      </c>
      <c r="O51" s="42">
        <f t="shared" si="13"/>
        <v>9</v>
      </c>
      <c r="P51" s="51"/>
      <c r="Q51" s="52">
        <f t="shared" si="14"/>
        <v>9.4</v>
      </c>
      <c r="R51" s="49"/>
      <c r="S51" s="50">
        <f t="shared" si="7"/>
        <v>48.9</v>
      </c>
      <c r="T51" s="41">
        <f t="shared" si="15"/>
        <v>8</v>
      </c>
    </row>
    <row r="52" spans="1:20" s="28" customFormat="1" ht="10.5" customHeight="1" x14ac:dyDescent="0.25">
      <c r="A52" s="27" t="s">
        <v>29</v>
      </c>
      <c r="B52" s="49">
        <f>VLOOKUP(A52,'[1]Кол-во опубликованных с ЭТП'!$A$2:$AI$59,35,0)</f>
        <v>55281</v>
      </c>
      <c r="C52" s="41">
        <f t="shared" si="4"/>
        <v>11</v>
      </c>
      <c r="D52" s="49"/>
      <c r="E52" s="50">
        <f t="shared" si="8"/>
        <v>14.399999999999999</v>
      </c>
      <c r="F52" s="51">
        <f>VLOOKUP(A52,'[1]Стоимость реализованного'!$A$3:$GH$57,190,0)</f>
        <v>8750.8924189900044</v>
      </c>
      <c r="G52" s="42">
        <f t="shared" si="5"/>
        <v>28</v>
      </c>
      <c r="H52" s="51"/>
      <c r="I52" s="52">
        <f t="shared" si="16"/>
        <v>5.6000000000000005</v>
      </c>
      <c r="J52" s="49">
        <f>VLOOKUP(A52,'[1]Кол-во участников'!$A$3:$GH$58,190,0)</f>
        <v>8732</v>
      </c>
      <c r="K52" s="41">
        <f t="shared" si="17"/>
        <v>20</v>
      </c>
      <c r="L52" s="49"/>
      <c r="M52" s="50">
        <f t="shared" si="12"/>
        <v>11.7</v>
      </c>
      <c r="N52" s="51">
        <f>VLOOKUP(A52,'[1]Кол-во лотов в сост-ся торгах'!$A$3:$GH$57,190,0)</f>
        <v>3946</v>
      </c>
      <c r="O52" s="42">
        <f t="shared" si="13"/>
        <v>19</v>
      </c>
      <c r="P52" s="51"/>
      <c r="Q52" s="52">
        <f t="shared" si="14"/>
        <v>7.4</v>
      </c>
      <c r="R52" s="49"/>
      <c r="S52" s="50">
        <f t="shared" si="7"/>
        <v>39.1</v>
      </c>
      <c r="T52" s="41">
        <f t="shared" si="15"/>
        <v>17</v>
      </c>
    </row>
    <row r="53" spans="1:20" s="28" customFormat="1" ht="10.5" customHeight="1" x14ac:dyDescent="0.25">
      <c r="A53" s="27" t="s">
        <v>46</v>
      </c>
      <c r="B53" s="49">
        <f>VLOOKUP(A53,'[1]Кол-во опубликованных с ЭТП'!$A$2:$AI$59,35,0)</f>
        <v>35</v>
      </c>
      <c r="C53" s="41">
        <f t="shared" si="4"/>
        <v>54</v>
      </c>
      <c r="D53" s="49"/>
      <c r="E53" s="50">
        <f t="shared" si="8"/>
        <v>1.5</v>
      </c>
      <c r="F53" s="51">
        <f>VLOOKUP(A53,'[1]Стоимость реализованного'!$A$3:$GH$57,190,0)</f>
        <v>76.080398900000006</v>
      </c>
      <c r="G53" s="42">
        <f t="shared" si="5"/>
        <v>50</v>
      </c>
      <c r="H53" s="51"/>
      <c r="I53" s="52">
        <f t="shared" si="16"/>
        <v>1.2000000000000002</v>
      </c>
      <c r="J53" s="49">
        <f>VLOOKUP(A53,'[1]Кол-во участников'!$A$3:$GH$58,190,0)</f>
        <v>18</v>
      </c>
      <c r="K53" s="41">
        <f t="shared" si="17"/>
        <v>52</v>
      </c>
      <c r="L53" s="49"/>
      <c r="M53" s="50">
        <f t="shared" si="12"/>
        <v>2.1</v>
      </c>
      <c r="N53" s="51">
        <f>VLOOKUP(A53,'[1]Кол-во лотов в сост-ся торгах'!$A$3:$GH$57,190,0)</f>
        <v>12</v>
      </c>
      <c r="O53" s="42">
        <f t="shared" si="13"/>
        <v>53</v>
      </c>
      <c r="P53" s="51"/>
      <c r="Q53" s="52">
        <f t="shared" si="14"/>
        <v>0.60000000000000009</v>
      </c>
      <c r="R53" s="49"/>
      <c r="S53" s="50">
        <f t="shared" si="7"/>
        <v>5.4</v>
      </c>
      <c r="T53" s="41">
        <f t="shared" si="15"/>
        <v>53</v>
      </c>
    </row>
    <row r="54" spans="1:20" s="28" customFormat="1" ht="10.5" customHeight="1" x14ac:dyDescent="0.25">
      <c r="A54" s="27" t="s">
        <v>37</v>
      </c>
      <c r="B54" s="49">
        <f>VLOOKUP(A54,'[1]Кол-во опубликованных с ЭТП'!$A$2:$AI$59,35,0)</f>
        <v>250033</v>
      </c>
      <c r="C54" s="41">
        <f t="shared" si="4"/>
        <v>1</v>
      </c>
      <c r="D54" s="49"/>
      <c r="E54" s="50">
        <f t="shared" si="8"/>
        <v>17.399999999999999</v>
      </c>
      <c r="F54" s="51">
        <f>VLOOKUP(A54,'[1]Стоимость реализованного'!$A$3:$GH$57,190,0)</f>
        <v>69421.242909889988</v>
      </c>
      <c r="G54" s="42">
        <f t="shared" si="5"/>
        <v>6</v>
      </c>
      <c r="H54" s="51"/>
      <c r="I54" s="52">
        <f t="shared" si="16"/>
        <v>10</v>
      </c>
      <c r="J54" s="49">
        <f>VLOOKUP(A54,'[1]Кол-во участников'!$A$3:$GH$58,190,0)</f>
        <v>47727</v>
      </c>
      <c r="K54" s="41">
        <f t="shared" si="17"/>
        <v>4</v>
      </c>
      <c r="L54" s="49"/>
      <c r="M54" s="50">
        <f t="shared" si="12"/>
        <v>16.5</v>
      </c>
      <c r="N54" s="51">
        <f>VLOOKUP(A54,'[1]Кол-во лотов в сост-ся торгах'!$A$3:$GH$57,190,0)</f>
        <v>20155</v>
      </c>
      <c r="O54" s="42">
        <f t="shared" si="13"/>
        <v>5</v>
      </c>
      <c r="P54" s="51"/>
      <c r="Q54" s="52">
        <f t="shared" si="14"/>
        <v>10.200000000000001</v>
      </c>
      <c r="R54" s="49"/>
      <c r="S54" s="50">
        <f t="shared" si="7"/>
        <v>54.1</v>
      </c>
      <c r="T54" s="41">
        <f t="shared" si="15"/>
        <v>4</v>
      </c>
    </row>
    <row r="55" spans="1:20" s="28" customFormat="1" ht="10.5" customHeight="1" x14ac:dyDescent="0.25">
      <c r="A55" s="27" t="s">
        <v>41</v>
      </c>
      <c r="B55" s="49">
        <f>VLOOKUP(A55,'[1]Кол-во опубликованных с ЭТП'!$A$2:$AI$59,35,0)</f>
        <v>23085</v>
      </c>
      <c r="C55" s="41">
        <f t="shared" si="4"/>
        <v>16</v>
      </c>
      <c r="D55" s="49"/>
      <c r="E55" s="50">
        <f t="shared" si="8"/>
        <v>12.9</v>
      </c>
      <c r="F55" s="51">
        <f>VLOOKUP(A55,'[1]Стоимость реализованного'!$A$3:$GH$57,190,0)</f>
        <v>21755.982831910002</v>
      </c>
      <c r="G55" s="42">
        <f t="shared" si="5"/>
        <v>16</v>
      </c>
      <c r="H55" s="51"/>
      <c r="I55" s="52">
        <f t="shared" si="16"/>
        <v>8</v>
      </c>
      <c r="J55" s="49">
        <f>VLOOKUP(A55,'[1]Кол-во участников'!$A$3:$GH$58,190,0)</f>
        <v>1540</v>
      </c>
      <c r="K55" s="41">
        <f t="shared" si="17"/>
        <v>36</v>
      </c>
      <c r="L55" s="49"/>
      <c r="M55" s="50">
        <f t="shared" si="12"/>
        <v>6.8999999999999995</v>
      </c>
      <c r="N55" s="51">
        <f>VLOOKUP(A55,'[1]Кол-во лотов в сост-ся торгах'!$A$3:$GH$57,190,0)</f>
        <v>6834</v>
      </c>
      <c r="O55" s="42">
        <f t="shared" si="13"/>
        <v>11</v>
      </c>
      <c r="P55" s="51"/>
      <c r="Q55" s="52">
        <f t="shared" si="14"/>
        <v>9</v>
      </c>
      <c r="R55" s="49"/>
      <c r="S55" s="50">
        <f t="shared" si="7"/>
        <v>36.799999999999997</v>
      </c>
      <c r="T55" s="41">
        <f t="shared" si="15"/>
        <v>21</v>
      </c>
    </row>
    <row r="56" spans="1:20" s="28" customFormat="1" ht="10.5" customHeight="1" x14ac:dyDescent="0.25">
      <c r="A56" s="27" t="s">
        <v>8</v>
      </c>
      <c r="B56" s="49">
        <f>VLOOKUP(A56,'[1]Кол-во опубликованных с ЭТП'!$A$2:$AI$59,35,0)</f>
        <v>50</v>
      </c>
      <c r="C56" s="41">
        <f t="shared" si="4"/>
        <v>52</v>
      </c>
      <c r="D56" s="49"/>
      <c r="E56" s="50">
        <f t="shared" si="8"/>
        <v>1.7999999999999998</v>
      </c>
      <c r="F56" s="51">
        <f>VLOOKUP(A56,'[1]Стоимость реализованного'!$A$3:$GH$57,190,0)</f>
        <v>50.789601500000003</v>
      </c>
      <c r="G56" s="42">
        <f t="shared" si="5"/>
        <v>51</v>
      </c>
      <c r="H56" s="51"/>
      <c r="I56" s="52">
        <f t="shared" si="16"/>
        <v>1</v>
      </c>
      <c r="J56" s="49">
        <f>VLOOKUP(A56,'[1]Кол-во участников'!$A$3:$GH$58,190,0)</f>
        <v>5008</v>
      </c>
      <c r="K56" s="41">
        <f t="shared" si="17"/>
        <v>26</v>
      </c>
      <c r="L56" s="49"/>
      <c r="M56" s="50">
        <f t="shared" si="12"/>
        <v>9.9</v>
      </c>
      <c r="N56" s="51">
        <f>VLOOKUP(A56,'[1]Кол-во лотов в сост-ся торгах'!$A$3:$GH$57,190,0)</f>
        <v>2493</v>
      </c>
      <c r="O56" s="42">
        <f t="shared" si="13"/>
        <v>27</v>
      </c>
      <c r="P56" s="51"/>
      <c r="Q56" s="52">
        <f t="shared" si="14"/>
        <v>5.8000000000000007</v>
      </c>
      <c r="R56" s="49"/>
      <c r="S56" s="50">
        <f t="shared" si="7"/>
        <v>18.5</v>
      </c>
      <c r="T56" s="41">
        <f t="shared" si="15"/>
        <v>40</v>
      </c>
    </row>
    <row r="57" spans="1:20" s="28" customFormat="1" ht="10.5" customHeight="1" x14ac:dyDescent="0.25">
      <c r="A57" s="29" t="s">
        <v>18</v>
      </c>
      <c r="B57" s="49">
        <f>VLOOKUP(A57,'[1]Кол-во опубликованных с ЭТП'!$A$2:$AI$59,35,0)</f>
        <v>609</v>
      </c>
      <c r="C57" s="41">
        <f t="shared" si="4"/>
        <v>46</v>
      </c>
      <c r="D57" s="49"/>
      <c r="E57" s="50">
        <f t="shared" si="8"/>
        <v>3.9</v>
      </c>
      <c r="F57" s="51">
        <f>VLOOKUP(A57,'[1]Стоимость реализованного'!$A$3:$GH$57,190,0)</f>
        <v>139.38721990000002</v>
      </c>
      <c r="G57" s="42">
        <f t="shared" si="5"/>
        <v>47</v>
      </c>
      <c r="H57" s="51"/>
      <c r="I57" s="52">
        <f t="shared" si="16"/>
        <v>1.8</v>
      </c>
      <c r="J57" s="49">
        <f>VLOOKUP(A57,'[1]Кол-во участников'!$A$3:$GH$58,190,0)</f>
        <v>183</v>
      </c>
      <c r="K57" s="41">
        <f t="shared" si="17"/>
        <v>48</v>
      </c>
      <c r="L57" s="49"/>
      <c r="M57" s="50">
        <f t="shared" si="12"/>
        <v>3.3</v>
      </c>
      <c r="N57" s="51">
        <f>VLOOKUP(A57,'[1]Кол-во лотов в сост-ся торгах'!$A$3:$GH$57,190,0)</f>
        <v>111</v>
      </c>
      <c r="O57" s="42">
        <f t="shared" si="13"/>
        <v>49</v>
      </c>
      <c r="P57" s="51"/>
      <c r="Q57" s="52">
        <f t="shared" si="14"/>
        <v>1.4000000000000001</v>
      </c>
      <c r="R57" s="49"/>
      <c r="S57" s="50">
        <f t="shared" si="7"/>
        <v>10.4</v>
      </c>
      <c r="T57" s="41">
        <f t="shared" si="15"/>
        <v>48</v>
      </c>
    </row>
    <row r="58" spans="1:20" s="28" customFormat="1" ht="10.5" customHeight="1" x14ac:dyDescent="0.25">
      <c r="A58" s="27" t="s">
        <v>21</v>
      </c>
      <c r="B58" s="49">
        <f>VLOOKUP(A58,'[1]Кол-во опубликованных с ЭТП'!$A$2:$AI$59,35,0)</f>
        <v>15766</v>
      </c>
      <c r="C58" s="41">
        <f t="shared" si="4"/>
        <v>23</v>
      </c>
      <c r="D58" s="49"/>
      <c r="E58" s="50">
        <f t="shared" si="8"/>
        <v>10.799999999999999</v>
      </c>
      <c r="F58" s="51">
        <f>VLOOKUP(A58,'[1]Стоимость реализованного'!$A$3:$GH$57,190,0)</f>
        <v>8019.4484723199985</v>
      </c>
      <c r="G58" s="42">
        <f t="shared" si="5"/>
        <v>29</v>
      </c>
      <c r="H58" s="51"/>
      <c r="I58" s="52">
        <f t="shared" si="16"/>
        <v>5.4</v>
      </c>
      <c r="J58" s="49">
        <f>VLOOKUP(A58,'[1]Кол-во участников'!$A$3:$GH$58,190,0)</f>
        <v>8982</v>
      </c>
      <c r="K58" s="41">
        <f t="shared" si="17"/>
        <v>19</v>
      </c>
      <c r="L58" s="49"/>
      <c r="M58" s="50">
        <f t="shared" si="12"/>
        <v>12</v>
      </c>
      <c r="N58" s="51">
        <f>VLOOKUP(A58,'[1]Кол-во лотов в сост-ся торгах'!$A$3:$GH$57,190,0)</f>
        <v>3481</v>
      </c>
      <c r="O58" s="42">
        <f t="shared" si="13"/>
        <v>21</v>
      </c>
      <c r="P58" s="51"/>
      <c r="Q58" s="52">
        <f t="shared" si="14"/>
        <v>7</v>
      </c>
      <c r="R58" s="49"/>
      <c r="S58" s="50">
        <f t="shared" si="7"/>
        <v>35.200000000000003</v>
      </c>
      <c r="T58" s="41">
        <f t="shared" si="15"/>
        <v>22</v>
      </c>
    </row>
    <row r="59" spans="1:20" s="28" customFormat="1" ht="10.5" customHeight="1" x14ac:dyDescent="0.25">
      <c r="A59" s="29" t="s">
        <v>13</v>
      </c>
      <c r="B59" s="49">
        <f>VLOOKUP(A59,'[1]Кол-во опубликованных с ЭТП'!$A$2:$AI$59,35,0)</f>
        <v>1604</v>
      </c>
      <c r="C59" s="41">
        <f t="shared" si="4"/>
        <v>42</v>
      </c>
      <c r="D59" s="49"/>
      <c r="E59" s="50">
        <f t="shared" si="8"/>
        <v>5.0999999999999996</v>
      </c>
      <c r="F59" s="51">
        <f>VLOOKUP(A59,'[1]Стоимость реализованного'!$A$3:$GH$57,190,0)</f>
        <v>1453.1767941800001</v>
      </c>
      <c r="G59" s="42">
        <f t="shared" si="5"/>
        <v>41</v>
      </c>
      <c r="H59" s="51"/>
      <c r="I59" s="52">
        <f t="shared" si="16"/>
        <v>3</v>
      </c>
      <c r="J59" s="49">
        <f>VLOOKUP(A59,'[1]Кол-во участников'!$A$3:$GH$58,190,0)</f>
        <v>927</v>
      </c>
      <c r="K59" s="41">
        <f t="shared" si="17"/>
        <v>40</v>
      </c>
      <c r="L59" s="49"/>
      <c r="M59" s="50">
        <f t="shared" si="12"/>
        <v>5.7</v>
      </c>
      <c r="N59" s="51">
        <f>VLOOKUP(A59,'[1]Кол-во лотов в сост-ся торгах'!$A$3:$GH$57,190,0)</f>
        <v>321</v>
      </c>
      <c r="O59" s="42">
        <f t="shared" si="13"/>
        <v>45</v>
      </c>
      <c r="P59" s="51"/>
      <c r="Q59" s="52">
        <f t="shared" si="14"/>
        <v>2.2000000000000002</v>
      </c>
      <c r="R59" s="49"/>
      <c r="S59" s="50">
        <f t="shared" si="7"/>
        <v>16</v>
      </c>
      <c r="T59" s="41">
        <f t="shared" si="15"/>
        <v>42</v>
      </c>
    </row>
    <row r="60" spans="1:20" s="28" customFormat="1" ht="10.5" customHeight="1" x14ac:dyDescent="0.25">
      <c r="A60" s="27" t="s">
        <v>68</v>
      </c>
      <c r="B60" s="49">
        <f>VLOOKUP(A60,'[1]Кол-во опубликованных с ЭТП'!$A$2:$AI$59,35,0)</f>
        <v>6843</v>
      </c>
      <c r="C60" s="41">
        <f t="shared" si="4"/>
        <v>36</v>
      </c>
      <c r="D60" s="49"/>
      <c r="E60" s="50">
        <f t="shared" si="8"/>
        <v>6.8999999999999995</v>
      </c>
      <c r="F60" s="51">
        <f>VLOOKUP(A60,'[1]Стоимость реализованного'!$A$3:$GH$57,190,0)</f>
        <v>3701.6552277099995</v>
      </c>
      <c r="G60" s="42">
        <f t="shared" si="5"/>
        <v>36</v>
      </c>
      <c r="H60" s="51"/>
      <c r="I60" s="52">
        <f t="shared" si="16"/>
        <v>4</v>
      </c>
      <c r="J60" s="49">
        <f>VLOOKUP(A60,'[1]Кол-во участников'!$A$3:$GH$58,190,0)</f>
        <v>2057</v>
      </c>
      <c r="K60" s="41">
        <f t="shared" si="17"/>
        <v>34</v>
      </c>
      <c r="L60" s="49"/>
      <c r="M60" s="50">
        <f t="shared" si="12"/>
        <v>7.5</v>
      </c>
      <c r="N60" s="51">
        <f>VLOOKUP(A60,'[1]Кол-во лотов в сост-ся торгах'!$A$3:$GH$57,190,0)</f>
        <v>597</v>
      </c>
      <c r="O60" s="42">
        <f t="shared" si="13"/>
        <v>41</v>
      </c>
      <c r="P60" s="51"/>
      <c r="Q60" s="52">
        <f t="shared" si="14"/>
        <v>3</v>
      </c>
      <c r="R60" s="49"/>
      <c r="S60" s="50">
        <f t="shared" si="7"/>
        <v>21.4</v>
      </c>
      <c r="T60" s="41">
        <f t="shared" si="15"/>
        <v>38</v>
      </c>
    </row>
    <row r="61" spans="1:20" s="28" customFormat="1" ht="10.5" customHeight="1" x14ac:dyDescent="0.25">
      <c r="A61" s="27" t="s">
        <v>44</v>
      </c>
      <c r="B61" s="49">
        <f>VLOOKUP(A61,'[1]Кол-во опубликованных с ЭТП'!$A$2:$AI$59,35,0)</f>
        <v>291</v>
      </c>
      <c r="C61" s="41">
        <f t="shared" si="4"/>
        <v>49</v>
      </c>
      <c r="D61" s="49"/>
      <c r="E61" s="50">
        <f t="shared" si="8"/>
        <v>3</v>
      </c>
      <c r="F61" s="51">
        <f>VLOOKUP(A61,'[1]Стоимость реализованного'!$A$3:$GH$57,190,0)</f>
        <v>20.744251830000003</v>
      </c>
      <c r="G61" s="42">
        <f t="shared" si="5"/>
        <v>54</v>
      </c>
      <c r="H61" s="51"/>
      <c r="I61" s="52">
        <f t="shared" si="16"/>
        <v>0.4</v>
      </c>
      <c r="J61" s="49">
        <f>VLOOKUP(A61,'[1]Кол-во участников'!$A$3:$GH$58,190,0)</f>
        <v>23</v>
      </c>
      <c r="K61" s="41">
        <f t="shared" si="17"/>
        <v>51</v>
      </c>
      <c r="L61" s="49"/>
      <c r="M61" s="50">
        <f t="shared" si="12"/>
        <v>2.4</v>
      </c>
      <c r="N61" s="51">
        <f>VLOOKUP(A61,'[1]Кол-во лотов в сост-ся торгах'!$A$3:$GH$57,190,0)</f>
        <v>16</v>
      </c>
      <c r="O61" s="42">
        <f t="shared" si="13"/>
        <v>51</v>
      </c>
      <c r="P61" s="51"/>
      <c r="Q61" s="52">
        <f t="shared" si="14"/>
        <v>0.8</v>
      </c>
      <c r="R61" s="49"/>
      <c r="S61" s="50">
        <f t="shared" si="7"/>
        <v>6.6</v>
      </c>
      <c r="T61" s="41">
        <f t="shared" si="15"/>
        <v>52</v>
      </c>
    </row>
    <row r="62" spans="1:20" s="28" customFormat="1" ht="10.5" customHeight="1" x14ac:dyDescent="0.25">
      <c r="A62" s="27" t="s">
        <v>40</v>
      </c>
      <c r="B62" s="49">
        <f>VLOOKUP(A62,'[1]Кол-во опубликованных с ЭТП'!$A$2:$AI$59,35,0)</f>
        <v>10738</v>
      </c>
      <c r="C62" s="41">
        <f t="shared" si="4"/>
        <v>27</v>
      </c>
      <c r="D62" s="49"/>
      <c r="E62" s="50">
        <f>RANK(C62,$C$6:$C$63)*$D$4</f>
        <v>9.6</v>
      </c>
      <c r="F62" s="51">
        <f>VLOOKUP(A62,'[1]Стоимость реализованного'!$A$3:$GH$57,190,0)</f>
        <v>3080.7349707000003</v>
      </c>
      <c r="G62" s="42">
        <f t="shared" si="5"/>
        <v>37</v>
      </c>
      <c r="H62" s="51"/>
      <c r="I62" s="52">
        <f t="shared" si="16"/>
        <v>3.8000000000000003</v>
      </c>
      <c r="J62" s="49">
        <f>VLOOKUP(A62,'[1]Кол-во участников'!$A$3:$GH$58,190,0)</f>
        <v>1200</v>
      </c>
      <c r="K62" s="41">
        <f t="shared" si="17"/>
        <v>38</v>
      </c>
      <c r="L62" s="49"/>
      <c r="M62" s="50">
        <f t="shared" si="12"/>
        <v>6.3</v>
      </c>
      <c r="N62" s="51">
        <f>VLOOKUP(A62,'[1]Кол-во лотов в сост-ся торгах'!$A$3:$GH$57,190,0)</f>
        <v>1742</v>
      </c>
      <c r="O62" s="42">
        <f t="shared" si="13"/>
        <v>33</v>
      </c>
      <c r="P62" s="51"/>
      <c r="Q62" s="52">
        <f t="shared" si="14"/>
        <v>4.6000000000000005</v>
      </c>
      <c r="R62" s="49"/>
      <c r="S62" s="50">
        <f t="shared" si="7"/>
        <v>24.3</v>
      </c>
      <c r="T62" s="41">
        <f t="shared" si="15"/>
        <v>33</v>
      </c>
    </row>
    <row r="63" spans="1:20" s="28" customFormat="1" ht="12" customHeight="1" x14ac:dyDescent="0.25">
      <c r="A63" s="29" t="s">
        <v>65</v>
      </c>
      <c r="B63" s="49">
        <f>VLOOKUP(A63,'[1]Кол-во опубликованных с ЭТП'!$A$2:$AI$59,35,0)</f>
        <v>7620</v>
      </c>
      <c r="C63" s="41">
        <f t="shared" si="4"/>
        <v>34</v>
      </c>
      <c r="D63" s="49"/>
      <c r="E63" s="50">
        <f>RANK(C63,$C$6:$C$63)*$D$4</f>
        <v>7.5</v>
      </c>
      <c r="F63" s="51">
        <f>VLOOKUP(A63,'[1]Стоимость реализованного'!$A$3:$GH$57,190,0)</f>
        <v>60900.906728269998</v>
      </c>
      <c r="G63" s="42">
        <f t="shared" si="5"/>
        <v>8</v>
      </c>
      <c r="H63" s="51"/>
      <c r="I63" s="52">
        <f t="shared" si="16"/>
        <v>9.6000000000000014</v>
      </c>
      <c r="J63" s="49">
        <f>VLOOKUP(A63,'[1]Кол-во участников'!$A$3:$GH$58,190,0)</f>
        <v>4265</v>
      </c>
      <c r="K63" s="41">
        <f t="shared" si="17"/>
        <v>28</v>
      </c>
      <c r="L63" s="49"/>
      <c r="M63" s="50">
        <f t="shared" si="12"/>
        <v>9.2999999999999989</v>
      </c>
      <c r="N63" s="51">
        <f>VLOOKUP(A63,'[1]Кол-во лотов в сост-ся торгах'!$A$3:$GH$57,190,0)</f>
        <v>1753</v>
      </c>
      <c r="O63" s="42">
        <f t="shared" si="13"/>
        <v>32</v>
      </c>
      <c r="P63" s="51"/>
      <c r="Q63" s="52">
        <f t="shared" si="14"/>
        <v>4.8000000000000007</v>
      </c>
      <c r="R63" s="49"/>
      <c r="S63" s="50">
        <f t="shared" si="7"/>
        <v>31.2</v>
      </c>
      <c r="T63" s="41">
        <f t="shared" si="15"/>
        <v>28</v>
      </c>
    </row>
    <row r="66" spans="3:19" x14ac:dyDescent="0.25">
      <c r="C66" s="21"/>
      <c r="E66" s="21"/>
      <c r="G66" s="21"/>
      <c r="I66" s="21"/>
      <c r="K66" s="21"/>
      <c r="M66" s="21"/>
      <c r="O66" s="21"/>
      <c r="Q66" s="21"/>
      <c r="S66" s="21"/>
    </row>
  </sheetData>
  <mergeCells count="5">
    <mergeCell ref="R2:T2"/>
    <mergeCell ref="B2:E2"/>
    <mergeCell ref="F2:I2"/>
    <mergeCell ref="J2:M2"/>
    <mergeCell ref="N2:Q2"/>
  </mergeCells>
  <pageMargins left="0.11811023622047245" right="0.11811023622047245" top="0.15748031496062992" bottom="0.19685039370078741" header="0.31496062992125984" footer="0.31496062992125984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showGridLines="0" tabSelected="1" zoomScale="145" zoomScaleNormal="145" workbookViewId="0">
      <selection activeCell="C6" sqref="C6"/>
    </sheetView>
  </sheetViews>
  <sheetFormatPr defaultColWidth="8.85546875" defaultRowHeight="12.75" x14ac:dyDescent="0.25"/>
  <cols>
    <col min="1" max="1" width="8.42578125" style="2" bestFit="1" customWidth="1"/>
    <col min="2" max="2" width="6" style="2" bestFit="1" customWidth="1"/>
    <col min="3" max="3" width="67.42578125" style="17" bestFit="1" customWidth="1"/>
    <col min="4" max="4" width="3.5703125" style="2" bestFit="1" customWidth="1"/>
    <col min="5" max="5" width="10.7109375" style="2" customWidth="1"/>
    <col min="6" max="6" width="3.5703125" style="2" bestFit="1" customWidth="1"/>
    <col min="7" max="7" width="10.7109375" style="2" customWidth="1"/>
    <col min="8" max="8" width="3.140625" style="2" bestFit="1" customWidth="1"/>
    <col min="9" max="9" width="10.7109375" style="2" customWidth="1"/>
    <col min="10" max="10" width="3.140625" style="2" bestFit="1" customWidth="1"/>
    <col min="11" max="11" width="10.7109375" style="2" customWidth="1"/>
    <col min="12" max="16384" width="8.85546875" style="2"/>
  </cols>
  <sheetData>
    <row r="1" spans="1:11" ht="30.75" customHeight="1" x14ac:dyDescent="0.25">
      <c r="A1" s="60" t="s">
        <v>77</v>
      </c>
      <c r="B1" s="61"/>
      <c r="C1" s="1"/>
      <c r="D1" s="1"/>
      <c r="E1" s="1"/>
      <c r="F1" s="1"/>
      <c r="G1" s="1"/>
      <c r="H1" s="1"/>
      <c r="I1" s="1"/>
      <c r="J1" s="1"/>
      <c r="K1" s="1"/>
    </row>
    <row r="2" spans="1:11" ht="25.5" x14ac:dyDescent="0.25">
      <c r="A2" s="3" t="s">
        <v>5</v>
      </c>
      <c r="B2" s="4" t="s">
        <v>57</v>
      </c>
      <c r="C2" s="5" t="s">
        <v>4</v>
      </c>
      <c r="D2" s="6" t="s">
        <v>58</v>
      </c>
      <c r="E2" s="7" t="s">
        <v>5</v>
      </c>
      <c r="F2" s="6" t="s">
        <v>58</v>
      </c>
      <c r="G2" s="7" t="s">
        <v>5</v>
      </c>
      <c r="H2" s="6" t="s">
        <v>58</v>
      </c>
      <c r="I2" s="7" t="s">
        <v>5</v>
      </c>
      <c r="J2" s="6" t="s">
        <v>58</v>
      </c>
      <c r="K2" s="8" t="s">
        <v>5</v>
      </c>
    </row>
    <row r="3" spans="1:11" ht="48" customHeight="1" x14ac:dyDescent="0.25">
      <c r="A3" s="9" t="s">
        <v>3</v>
      </c>
      <c r="B3" s="10" t="s">
        <v>1</v>
      </c>
      <c r="C3" s="11"/>
      <c r="D3" s="12"/>
      <c r="E3" s="13" t="s">
        <v>0</v>
      </c>
      <c r="F3" s="12"/>
      <c r="G3" s="13" t="s">
        <v>74</v>
      </c>
      <c r="H3" s="12"/>
      <c r="I3" s="13" t="s">
        <v>69</v>
      </c>
      <c r="J3" s="12"/>
      <c r="K3" s="14" t="s">
        <v>73</v>
      </c>
    </row>
    <row r="4" spans="1:11" x14ac:dyDescent="0.25">
      <c r="A4" s="53">
        <f>VLOOKUP(C4,'Рейтинг ЭТП'!A:S,19,0)</f>
        <v>56.5</v>
      </c>
      <c r="B4" s="15">
        <f>VLOOKUP(C4,'Рейтинг ЭТП'!A:T,20,0)</f>
        <v>1</v>
      </c>
      <c r="C4" s="54" t="s">
        <v>31</v>
      </c>
      <c r="D4" s="16">
        <f>'Рейтинг ЭТП'!$D$4</f>
        <v>0.3</v>
      </c>
      <c r="E4" s="55">
        <f>VLOOKUP(C4,'Рейтинг ЭТП'!A:E,5,0)</f>
        <v>17.099999999999998</v>
      </c>
      <c r="F4" s="16">
        <f>'Рейтинг ЭТП'!$H$4</f>
        <v>0.2</v>
      </c>
      <c r="G4" s="55">
        <f>VLOOKUP(C4,'Рейтинг ЭТП'!A:I,9,0)</f>
        <v>11</v>
      </c>
      <c r="H4" s="16">
        <v>0.2</v>
      </c>
      <c r="I4" s="55">
        <f>VLOOKUP(C4,'Рейтинг ЭТП'!A:M,13,0)</f>
        <v>17.399999999999999</v>
      </c>
      <c r="J4" s="16">
        <v>0.2</v>
      </c>
      <c r="K4" s="55">
        <f>VLOOKUP(C4,'Рейтинг ЭТП'!A:Q,17,0)</f>
        <v>11</v>
      </c>
    </row>
    <row r="5" spans="1:11" x14ac:dyDescent="0.25">
      <c r="A5" s="53">
        <f>VLOOKUP(C5,'Рейтинг ЭТП'!A:S,19,0)</f>
        <v>55.5</v>
      </c>
      <c r="B5" s="15">
        <f>VLOOKUP(C5,'Рейтинг ЭТП'!A:T,20,0)</f>
        <v>2</v>
      </c>
      <c r="C5" s="54" t="s">
        <v>53</v>
      </c>
      <c r="D5" s="16">
        <f>'Рейтинг ЭТП'!$D$4</f>
        <v>0.3</v>
      </c>
      <c r="E5" s="55">
        <f>VLOOKUP(C5,'Рейтинг ЭТП'!A:E,5,0)</f>
        <v>16.8</v>
      </c>
      <c r="F5" s="16">
        <f>'Рейтинг ЭТП'!$H$4</f>
        <v>0.2</v>
      </c>
      <c r="G5" s="55">
        <f>VLOOKUP(C5,'Рейтинг ЭТП'!A:I,9,0)</f>
        <v>10.8</v>
      </c>
      <c r="H5" s="16">
        <v>0.2</v>
      </c>
      <c r="I5" s="55">
        <f>VLOOKUP(C5,'Рейтинг ЭТП'!A:M,13,0)</f>
        <v>17.099999999999998</v>
      </c>
      <c r="J5" s="16">
        <v>0.2</v>
      </c>
      <c r="K5" s="55">
        <f>VLOOKUP(C5,'Рейтинг ЭТП'!A:Q,17,0)</f>
        <v>10.8</v>
      </c>
    </row>
    <row r="6" spans="1:11" x14ac:dyDescent="0.25">
      <c r="A6" s="53">
        <f>VLOOKUP(C6,'Рейтинг ЭТП'!A:S,19,0)</f>
        <v>54.500000000000007</v>
      </c>
      <c r="B6" s="15">
        <f>VLOOKUP(C6,'Рейтинг ЭТП'!A:T,20,0)</f>
        <v>3</v>
      </c>
      <c r="C6" s="54" t="s">
        <v>50</v>
      </c>
      <c r="D6" s="16">
        <f>'Рейтинг ЭТП'!$D$4</f>
        <v>0.3</v>
      </c>
      <c r="E6" s="55">
        <f>VLOOKUP(C6,'Рейтинг ЭТП'!A:E,5,0)</f>
        <v>16.5</v>
      </c>
      <c r="F6" s="16">
        <f>'Рейтинг ЭТП'!$H$4</f>
        <v>0.2</v>
      </c>
      <c r="G6" s="55">
        <f>VLOOKUP(C6,'Рейтинг ЭТП'!A:I,9,0)</f>
        <v>10.600000000000001</v>
      </c>
      <c r="H6" s="16">
        <v>0.2</v>
      </c>
      <c r="I6" s="55">
        <f>VLOOKUP(C6,'Рейтинг ЭТП'!A:M,13,0)</f>
        <v>16.8</v>
      </c>
      <c r="J6" s="16">
        <v>0.2</v>
      </c>
      <c r="K6" s="55">
        <f>VLOOKUP(C6,'Рейтинг ЭТП'!A:Q,17,0)</f>
        <v>10.600000000000001</v>
      </c>
    </row>
    <row r="7" spans="1:11" x14ac:dyDescent="0.25">
      <c r="A7" s="53">
        <f>VLOOKUP(C7,'Рейтинг ЭТП'!A:S,19,0)</f>
        <v>54.1</v>
      </c>
      <c r="B7" s="15">
        <f>VLOOKUP(C7,'Рейтинг ЭТП'!A:T,20,0)</f>
        <v>4</v>
      </c>
      <c r="C7" s="54" t="s">
        <v>37</v>
      </c>
      <c r="D7" s="16">
        <f>'Рейтинг ЭТП'!$D$4</f>
        <v>0.3</v>
      </c>
      <c r="E7" s="55">
        <f>VLOOKUP(C7,'Рейтинг ЭТП'!A:E,5,0)</f>
        <v>17.399999999999999</v>
      </c>
      <c r="F7" s="16">
        <f>'Рейтинг ЭТП'!$H$4</f>
        <v>0.2</v>
      </c>
      <c r="G7" s="55">
        <f>VLOOKUP(C7,'Рейтинг ЭТП'!A:I,9,0)</f>
        <v>10</v>
      </c>
      <c r="H7" s="16">
        <v>0.2</v>
      </c>
      <c r="I7" s="55">
        <f>VLOOKUP(C7,'Рейтинг ЭТП'!A:M,13,0)</f>
        <v>16.5</v>
      </c>
      <c r="J7" s="16">
        <v>0.2</v>
      </c>
      <c r="K7" s="55">
        <f>VLOOKUP(C7,'Рейтинг ЭТП'!A:Q,17,0)</f>
        <v>10.200000000000001</v>
      </c>
    </row>
    <row r="8" spans="1:11" x14ac:dyDescent="0.25">
      <c r="A8" s="53">
        <f>VLOOKUP(C8,'Рейтинг ЭТП'!A:S,19,0)</f>
        <v>52.3</v>
      </c>
      <c r="B8" s="15">
        <f>VLOOKUP(C8,'Рейтинг ЭТП'!A:T,20,0)</f>
        <v>5</v>
      </c>
      <c r="C8" s="54" t="s">
        <v>12</v>
      </c>
      <c r="D8" s="16">
        <f>'Рейтинг ЭТП'!$D$4</f>
        <v>0.3</v>
      </c>
      <c r="E8" s="55">
        <f>VLOOKUP(C8,'Рейтинг ЭТП'!A:E,5,0)</f>
        <v>15.899999999999999</v>
      </c>
      <c r="F8" s="16">
        <f>'Рейтинг ЭТП'!$H$4</f>
        <v>0.2</v>
      </c>
      <c r="G8" s="55">
        <f>VLOOKUP(C8,'Рейтинг ЭТП'!A:I,9,0)</f>
        <v>10.200000000000001</v>
      </c>
      <c r="H8" s="16">
        <v>0.2</v>
      </c>
      <c r="I8" s="55">
        <f>VLOOKUP(C8,'Рейтинг ЭТП'!A:M,13,0)</f>
        <v>16.2</v>
      </c>
      <c r="J8" s="16">
        <v>0.2</v>
      </c>
      <c r="K8" s="55">
        <f>VLOOKUP(C8,'Рейтинг ЭТП'!A:Q,17,0)</f>
        <v>10</v>
      </c>
    </row>
    <row r="9" spans="1:11" x14ac:dyDescent="0.25">
      <c r="A9" s="53">
        <f>VLOOKUP(C9,'Рейтинг ЭТП'!A:S,19,0)</f>
        <v>51.4</v>
      </c>
      <c r="B9" s="15">
        <f>VLOOKUP(C9,'Рейтинг ЭТП'!A:T,20,0)</f>
        <v>6</v>
      </c>
      <c r="C9" s="54" t="s">
        <v>72</v>
      </c>
      <c r="D9" s="16">
        <f>'Рейтинг ЭТП'!$D$4</f>
        <v>0.3</v>
      </c>
      <c r="E9" s="55">
        <f>VLOOKUP(C9,'Рейтинг ЭТП'!A:E,5,0)</f>
        <v>16.2</v>
      </c>
      <c r="F9" s="16">
        <f>'Рейтинг ЭТП'!$H$4</f>
        <v>0.2</v>
      </c>
      <c r="G9" s="55">
        <f>VLOOKUP(C9,'Рейтинг ЭТП'!A:I,9,0)</f>
        <v>9.2000000000000011</v>
      </c>
      <c r="H9" s="16">
        <v>0.2</v>
      </c>
      <c r="I9" s="55">
        <f>VLOOKUP(C9,'Рейтинг ЭТП'!A:M,13,0)</f>
        <v>15.6</v>
      </c>
      <c r="J9" s="16">
        <v>0.2</v>
      </c>
      <c r="K9" s="55">
        <f>VLOOKUP(C9,'Рейтинг ЭТП'!A:Q,17,0)</f>
        <v>10.4</v>
      </c>
    </row>
    <row r="10" spans="1:11" x14ac:dyDescent="0.25">
      <c r="A10" s="53">
        <f>VLOOKUP(C10,'Рейтинг ЭТП'!A:S,19,0)</f>
        <v>50.2</v>
      </c>
      <c r="B10" s="15">
        <f>VLOOKUP(C10,'Рейтинг ЭТП'!A:T,20,0)</f>
        <v>7</v>
      </c>
      <c r="C10" s="54" t="s">
        <v>45</v>
      </c>
      <c r="D10" s="16">
        <f>'Рейтинг ЭТП'!$D$4</f>
        <v>0.3</v>
      </c>
      <c r="E10" s="55">
        <f>VLOOKUP(C10,'Рейтинг ЭТП'!A:E,5,0)</f>
        <v>14.7</v>
      </c>
      <c r="F10" s="16">
        <f>'Рейтинг ЭТП'!$H$4</f>
        <v>0.2</v>
      </c>
      <c r="G10" s="55">
        <f>VLOOKUP(C10,'Рейтинг ЭТП'!A:I,9,0)</f>
        <v>9.8000000000000007</v>
      </c>
      <c r="H10" s="16">
        <v>0.2</v>
      </c>
      <c r="I10" s="55">
        <f>VLOOKUP(C10,'Рейтинг ЭТП'!A:M,13,0)</f>
        <v>15.899999999999999</v>
      </c>
      <c r="J10" s="16">
        <v>0.2</v>
      </c>
      <c r="K10" s="55">
        <f>VLOOKUP(C10,'Рейтинг ЭТП'!A:Q,17,0)</f>
        <v>9.8000000000000007</v>
      </c>
    </row>
    <row r="11" spans="1:11" x14ac:dyDescent="0.25">
      <c r="A11" s="53">
        <f>VLOOKUP(C11,'Рейтинг ЭТП'!A:S,19,0)</f>
        <v>48.9</v>
      </c>
      <c r="B11" s="15">
        <f>VLOOKUP(C11,'Рейтинг ЭТП'!A:T,20,0)</f>
        <v>8</v>
      </c>
      <c r="C11" s="54" t="s">
        <v>33</v>
      </c>
      <c r="D11" s="16">
        <f>'Рейтинг ЭТП'!$D$4</f>
        <v>0.3</v>
      </c>
      <c r="E11" s="55">
        <f>VLOOKUP(C11,'Рейтинг ЭТП'!A:E,5,0)</f>
        <v>15.6</v>
      </c>
      <c r="F11" s="16">
        <f>'Рейтинг ЭТП'!$H$4</f>
        <v>0.2</v>
      </c>
      <c r="G11" s="55">
        <f>VLOOKUP(C11,'Рейтинг ЭТП'!A:I,9,0)</f>
        <v>8.6</v>
      </c>
      <c r="H11" s="16">
        <v>0.2</v>
      </c>
      <c r="I11" s="55">
        <f>VLOOKUP(C11,'Рейтинг ЭТП'!A:M,13,0)</f>
        <v>15.299999999999999</v>
      </c>
      <c r="J11" s="16">
        <v>0.2</v>
      </c>
      <c r="K11" s="55">
        <f>VLOOKUP(C11,'Рейтинг ЭТП'!A:Q,17,0)</f>
        <v>9.4</v>
      </c>
    </row>
    <row r="12" spans="1:11" x14ac:dyDescent="0.25">
      <c r="A12" s="53">
        <f>VLOOKUP(C12,'Рейтинг ЭТП'!A:S,19,0)</f>
        <v>47.8</v>
      </c>
      <c r="B12" s="15">
        <f>VLOOKUP(C12,'Рейтинг ЭТП'!A:T,20,0)</f>
        <v>9</v>
      </c>
      <c r="C12" s="54" t="s">
        <v>28</v>
      </c>
      <c r="D12" s="16">
        <f>'Рейтинг ЭТП'!$D$4</f>
        <v>0.3</v>
      </c>
      <c r="E12" s="55">
        <f>VLOOKUP(C12,'Рейтинг ЭТП'!A:E,5,0)</f>
        <v>15</v>
      </c>
      <c r="F12" s="16">
        <f>'Рейтинг ЭТП'!$H$4</f>
        <v>0.2</v>
      </c>
      <c r="G12" s="55">
        <f>VLOOKUP(C12,'Рейтинг ЭТП'!A:I,9,0)</f>
        <v>9.4</v>
      </c>
      <c r="H12" s="16">
        <v>0.2</v>
      </c>
      <c r="I12" s="55">
        <f>VLOOKUP(C12,'Рейтинг ЭТП'!A:M,13,0)</f>
        <v>13.799999999999999</v>
      </c>
      <c r="J12" s="16">
        <v>0.2</v>
      </c>
      <c r="K12" s="55">
        <f>VLOOKUP(C12,'Рейтинг ЭТП'!A:Q,17,0)</f>
        <v>9.6000000000000014</v>
      </c>
    </row>
    <row r="13" spans="1:11" x14ac:dyDescent="0.25">
      <c r="A13" s="53">
        <f>VLOOKUP(C13,'Рейтинг ЭТП'!A:S,19,0)</f>
        <v>46.900000000000006</v>
      </c>
      <c r="B13" s="15">
        <f>VLOOKUP(C13,'Рейтинг ЭТП'!A:T,20,0)</f>
        <v>10</v>
      </c>
      <c r="C13" s="54" t="s">
        <v>70</v>
      </c>
      <c r="D13" s="16">
        <f>'Рейтинг ЭТП'!$D$4</f>
        <v>0.3</v>
      </c>
      <c r="E13" s="55">
        <f>VLOOKUP(C13,'Рейтинг ЭТП'!A:E,5,0)</f>
        <v>15.299999999999999</v>
      </c>
      <c r="F13" s="16">
        <f>'Рейтинг ЭТП'!$H$4</f>
        <v>0.2</v>
      </c>
      <c r="G13" s="55">
        <f>VLOOKUP(C13,'Рейтинг ЭТП'!A:I,9,0)</f>
        <v>7.4</v>
      </c>
      <c r="H13" s="16">
        <v>0.2</v>
      </c>
      <c r="I13" s="55">
        <f>VLOOKUP(C13,'Рейтинг ЭТП'!A:M,13,0)</f>
        <v>15</v>
      </c>
      <c r="J13" s="16">
        <v>0.2</v>
      </c>
      <c r="K13" s="55">
        <f>VLOOKUP(C13,'Рейтинг ЭТП'!A:Q,17,0)</f>
        <v>9.2000000000000011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Рейтинг ЭТП</vt:lpstr>
      <vt:lpstr>Презентация</vt:lpstr>
      <vt:lpstr>'Рейтинг ЭТП'!Область_печати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Кузнецова</dc:creator>
  <cp:lastModifiedBy>1</cp:lastModifiedBy>
  <cp:lastPrinted>2016-11-23T13:47:11Z</cp:lastPrinted>
  <dcterms:created xsi:type="dcterms:W3CDTF">2016-11-23T12:49:16Z</dcterms:created>
  <dcterms:modified xsi:type="dcterms:W3CDTF">2022-12-05T15:01:49Z</dcterms:modified>
</cp:coreProperties>
</file>