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Проекты и активности\Отчет по торговым площадкам\2025 год\"/>
    </mc:Choice>
  </mc:AlternateContent>
  <xr:revisionPtr revIDLastSave="0" documentId="13_ncr:1_{3DB2A7C8-9EC7-4F32-B611-7D603064831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ейтинг ЭТП" sheetId="1" r:id="rId1"/>
    <sheet name="Презентация" sheetId="3" r:id="rId2"/>
  </sheets>
  <externalReferences>
    <externalReference r:id="rId3"/>
  </externalReferences>
  <definedNames>
    <definedName name="_xlnm._FilterDatabase" localSheetId="0" hidden="1">'Рейтинг ЭТП'!$A$5:$AK$65</definedName>
    <definedName name="_xlnm.Print_Area" localSheetId="0">'Рейтинг ЭТП'!$A$1:$AJ$63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2" i="1"/>
  <c r="AD13" i="1"/>
  <c r="AD14" i="1"/>
  <c r="AD15" i="1"/>
  <c r="AD16" i="1"/>
  <c r="AD17" i="1"/>
  <c r="AD18" i="1"/>
  <c r="AD19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2" i="1"/>
  <c r="AD44" i="1"/>
  <c r="AD45" i="1"/>
  <c r="AD46" i="1"/>
  <c r="AD47" i="1"/>
  <c r="AD48" i="1"/>
  <c r="AD49" i="1"/>
  <c r="AD50" i="1"/>
  <c r="AD51" i="1"/>
  <c r="AD52" i="1"/>
  <c r="AD53" i="1"/>
  <c r="AD54" i="1"/>
  <c r="AD56" i="1"/>
  <c r="AD57" i="1"/>
  <c r="AD58" i="1"/>
  <c r="AD59" i="1"/>
  <c r="AD60" i="1"/>
  <c r="AD61" i="1"/>
  <c r="AD64" i="1"/>
  <c r="AD6" i="1"/>
  <c r="Z12" i="1"/>
  <c r="Z18" i="1"/>
  <c r="Z25" i="1"/>
  <c r="Z31" i="1"/>
  <c r="Z37" i="1"/>
  <c r="Z44" i="1"/>
  <c r="Z50" i="1"/>
  <c r="Z56" i="1"/>
  <c r="Z62" i="1"/>
  <c r="Z7" i="1"/>
  <c r="Z8" i="1"/>
  <c r="Z9" i="1"/>
  <c r="Z10" i="1"/>
  <c r="Z11" i="1"/>
  <c r="Z13" i="1"/>
  <c r="Z14" i="1"/>
  <c r="Z15" i="1"/>
  <c r="Z16" i="1"/>
  <c r="Z17" i="1"/>
  <c r="Z19" i="1"/>
  <c r="Z21" i="1"/>
  <c r="Z22" i="1"/>
  <c r="Z23" i="1"/>
  <c r="Z24" i="1"/>
  <c r="Z26" i="1"/>
  <c r="Z27" i="1"/>
  <c r="Z28" i="1"/>
  <c r="Z29" i="1"/>
  <c r="Z30" i="1"/>
  <c r="Z32" i="1"/>
  <c r="Z33" i="1"/>
  <c r="Z34" i="1"/>
  <c r="Z35" i="1"/>
  <c r="Z36" i="1"/>
  <c r="Z38" i="1"/>
  <c r="Z39" i="1"/>
  <c r="Z40" i="1"/>
  <c r="Z41" i="1"/>
  <c r="Z42" i="1"/>
  <c r="Z45" i="1"/>
  <c r="Z46" i="1"/>
  <c r="Z47" i="1"/>
  <c r="Z48" i="1"/>
  <c r="Z49" i="1"/>
  <c r="Z51" i="1"/>
  <c r="Z52" i="1"/>
  <c r="Z53" i="1"/>
  <c r="Z54" i="1"/>
  <c r="Z55" i="1"/>
  <c r="Z57" i="1"/>
  <c r="Z58" i="1"/>
  <c r="Z59" i="1"/>
  <c r="Z60" i="1"/>
  <c r="Z61" i="1"/>
  <c r="Z63" i="1"/>
  <c r="Z64" i="1"/>
  <c r="Z65" i="1"/>
  <c r="Z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" i="1"/>
  <c r="R19" i="1"/>
  <c r="R65" i="1"/>
  <c r="R7" i="1"/>
  <c r="R9" i="1"/>
  <c r="R10" i="1"/>
  <c r="R12" i="1"/>
  <c r="R13" i="1"/>
  <c r="R14" i="1"/>
  <c r="R15" i="1"/>
  <c r="R18" i="1"/>
  <c r="R23" i="1"/>
  <c r="R24" i="1"/>
  <c r="R25" i="1"/>
  <c r="R26" i="1"/>
  <c r="R29" i="1"/>
  <c r="R30" i="1"/>
  <c r="R33" i="1"/>
  <c r="R34" i="1"/>
  <c r="R35" i="1"/>
  <c r="R36" i="1"/>
  <c r="R37" i="1"/>
  <c r="R38" i="1"/>
  <c r="R39" i="1"/>
  <c r="R40" i="1"/>
  <c r="R42" i="1"/>
  <c r="R44" i="1"/>
  <c r="R45" i="1"/>
  <c r="R46" i="1"/>
  <c r="R47" i="1"/>
  <c r="R48" i="1"/>
  <c r="R49" i="1"/>
  <c r="R50" i="1"/>
  <c r="R51" i="1"/>
  <c r="R52" i="1"/>
  <c r="R53" i="1"/>
  <c r="R54" i="1"/>
  <c r="R56" i="1"/>
  <c r="R57" i="1"/>
  <c r="R60" i="1"/>
  <c r="R61" i="1"/>
  <c r="R6" i="1"/>
  <c r="N7" i="1"/>
  <c r="N9" i="1"/>
  <c r="N10" i="1"/>
  <c r="N12" i="1"/>
  <c r="N13" i="1"/>
  <c r="N14" i="1"/>
  <c r="N15" i="1"/>
  <c r="N18" i="1"/>
  <c r="N24" i="1"/>
  <c r="N25" i="1"/>
  <c r="N26" i="1"/>
  <c r="N29" i="1"/>
  <c r="N30" i="1"/>
  <c r="N33" i="1"/>
  <c r="N34" i="1"/>
  <c r="N35" i="1"/>
  <c r="N36" i="1"/>
  <c r="N37" i="1"/>
  <c r="N38" i="1"/>
  <c r="N40" i="1"/>
  <c r="N42" i="1"/>
  <c r="N44" i="1"/>
  <c r="N45" i="1"/>
  <c r="N46" i="1"/>
  <c r="N47" i="1"/>
  <c r="N48" i="1"/>
  <c r="N49" i="1"/>
  <c r="N50" i="1"/>
  <c r="N51" i="1"/>
  <c r="N52" i="1"/>
  <c r="N53" i="1"/>
  <c r="N54" i="1"/>
  <c r="N56" i="1"/>
  <c r="N57" i="1"/>
  <c r="N60" i="1"/>
  <c r="N61" i="1"/>
  <c r="N65" i="1"/>
  <c r="N6" i="1"/>
  <c r="J65" i="1"/>
  <c r="J24" i="1"/>
  <c r="J7" i="1"/>
  <c r="J8" i="1"/>
  <c r="J9" i="1"/>
  <c r="J10" i="1"/>
  <c r="J12" i="1"/>
  <c r="J13" i="1"/>
  <c r="J14" i="1"/>
  <c r="J15" i="1"/>
  <c r="J16" i="1"/>
  <c r="J17" i="1"/>
  <c r="J18" i="1"/>
  <c r="J19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" i="1"/>
  <c r="F7" i="1"/>
  <c r="F9" i="1"/>
  <c r="F10" i="1"/>
  <c r="F12" i="1"/>
  <c r="F13" i="1"/>
  <c r="F14" i="1"/>
  <c r="F15" i="1"/>
  <c r="F18" i="1"/>
  <c r="F19" i="1"/>
  <c r="F23" i="1"/>
  <c r="F24" i="1"/>
  <c r="F25" i="1"/>
  <c r="F26" i="1"/>
  <c r="F29" i="1"/>
  <c r="F30" i="1"/>
  <c r="F33" i="1"/>
  <c r="F34" i="1"/>
  <c r="F35" i="1"/>
  <c r="F36" i="1"/>
  <c r="F37" i="1"/>
  <c r="F38" i="1"/>
  <c r="F39" i="1"/>
  <c r="F40" i="1"/>
  <c r="F42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60" i="1"/>
  <c r="F61" i="1"/>
  <c r="F62" i="1"/>
  <c r="F65" i="1"/>
  <c r="F6" i="1"/>
  <c r="B7" i="1"/>
  <c r="B9" i="1"/>
  <c r="B10" i="1"/>
  <c r="B12" i="1"/>
  <c r="B13" i="1"/>
  <c r="B14" i="1"/>
  <c r="B15" i="1"/>
  <c r="B18" i="1"/>
  <c r="B19" i="1"/>
  <c r="B23" i="1"/>
  <c r="B24" i="1"/>
  <c r="B25" i="1"/>
  <c r="B26" i="1"/>
  <c r="B29" i="1"/>
  <c r="B30" i="1"/>
  <c r="B33" i="1"/>
  <c r="B34" i="1"/>
  <c r="B35" i="1"/>
  <c r="B36" i="1"/>
  <c r="B37" i="1"/>
  <c r="B38" i="1"/>
  <c r="B39" i="1"/>
  <c r="B40" i="1"/>
  <c r="B42" i="1"/>
  <c r="B44" i="1"/>
  <c r="B45" i="1"/>
  <c r="B46" i="1"/>
  <c r="B47" i="1"/>
  <c r="B48" i="1"/>
  <c r="B49" i="1"/>
  <c r="B50" i="1"/>
  <c r="B51" i="1"/>
  <c r="B52" i="1"/>
  <c r="B53" i="1"/>
  <c r="B54" i="1"/>
  <c r="B56" i="1"/>
  <c r="B57" i="1"/>
  <c r="B60" i="1"/>
  <c r="B61" i="1"/>
  <c r="B65" i="1"/>
  <c r="B6" i="1"/>
  <c r="C6" i="1" l="1"/>
  <c r="D4" i="3" l="1"/>
  <c r="F4" i="3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AH4" i="1"/>
  <c r="AA38" i="1" l="1"/>
  <c r="AE35" i="1"/>
  <c r="AA30" i="1"/>
  <c r="AE53" i="1"/>
  <c r="S52" i="1"/>
  <c r="S44" i="1"/>
  <c r="S18" i="1"/>
  <c r="AA62" i="1"/>
  <c r="AA54" i="1"/>
  <c r="AA46" i="1"/>
  <c r="AA12" i="1"/>
  <c r="AE61" i="1"/>
  <c r="AE34" i="1"/>
  <c r="AE26" i="1"/>
  <c r="AE11" i="1"/>
  <c r="S51" i="1"/>
  <c r="S42" i="1"/>
  <c r="S15" i="1"/>
  <c r="AE7" i="1"/>
  <c r="W34" i="1"/>
  <c r="AA61" i="1"/>
  <c r="AA53" i="1"/>
  <c r="AA45" i="1"/>
  <c r="AA36" i="1"/>
  <c r="AA28" i="1"/>
  <c r="AA19" i="1"/>
  <c r="AA55" i="1"/>
  <c r="AE51" i="1"/>
  <c r="AE42" i="1"/>
  <c r="S61" i="1"/>
  <c r="S50" i="1"/>
  <c r="S40" i="1"/>
  <c r="S29" i="1"/>
  <c r="S14" i="1"/>
  <c r="AA60" i="1"/>
  <c r="AA52" i="1"/>
  <c r="AA44" i="1"/>
  <c r="AA35" i="1"/>
  <c r="AA27" i="1"/>
  <c r="AE59" i="1"/>
  <c r="AE50" i="1"/>
  <c r="AE40" i="1"/>
  <c r="AE32" i="1"/>
  <c r="AE24" i="1"/>
  <c r="AE13" i="1"/>
  <c r="S60" i="1"/>
  <c r="S26" i="1"/>
  <c r="S13" i="1"/>
  <c r="AA22" i="1"/>
  <c r="AE45" i="1"/>
  <c r="AA59" i="1"/>
  <c r="AA51" i="1"/>
  <c r="AA42" i="1"/>
  <c r="AA34" i="1"/>
  <c r="AA26" i="1"/>
  <c r="AA17" i="1"/>
  <c r="AA8" i="1"/>
  <c r="AE58" i="1"/>
  <c r="AE49" i="1"/>
  <c r="S57" i="1"/>
  <c r="S37" i="1"/>
  <c r="S25" i="1"/>
  <c r="S49" i="1"/>
  <c r="AA43" i="1"/>
  <c r="AA41" i="1"/>
  <c r="AA33" i="1"/>
  <c r="AA25" i="1"/>
  <c r="AE57" i="1"/>
  <c r="AE48" i="1"/>
  <c r="AE19" i="1"/>
  <c r="AE10" i="1"/>
  <c r="S47" i="1"/>
  <c r="S36" i="1"/>
  <c r="S10" i="1"/>
  <c r="AE64" i="1"/>
  <c r="AE16" i="1"/>
  <c r="AA65" i="1"/>
  <c r="AA57" i="1"/>
  <c r="AA49" i="1"/>
  <c r="AA40" i="1"/>
  <c r="AA32" i="1"/>
  <c r="AE56" i="1"/>
  <c r="AE47" i="1"/>
  <c r="AE37" i="1"/>
  <c r="AE29" i="1"/>
  <c r="AE18" i="1"/>
  <c r="AE30" i="1"/>
  <c r="S58" i="1"/>
  <c r="S23" i="1"/>
  <c r="AE27" i="1"/>
  <c r="AA64" i="1"/>
  <c r="AA56" i="1"/>
  <c r="AA48" i="1"/>
  <c r="AA14" i="1"/>
  <c r="AE65" i="1"/>
  <c r="S65" i="1"/>
  <c r="S53" i="1"/>
  <c r="S45" i="1"/>
  <c r="S34" i="1"/>
  <c r="S19" i="1"/>
  <c r="S9" i="1"/>
  <c r="AA31" i="1"/>
  <c r="AE62" i="1"/>
  <c r="AE54" i="1"/>
  <c r="AE46" i="1"/>
  <c r="AE22" i="1"/>
  <c r="S64" i="1"/>
  <c r="S56" i="1"/>
  <c r="S48" i="1"/>
  <c r="S32" i="1"/>
  <c r="S24" i="1"/>
  <c r="S16" i="1"/>
  <c r="S8" i="1"/>
  <c r="G64" i="1"/>
  <c r="G52" i="1"/>
  <c r="G44" i="1"/>
  <c r="G33" i="1"/>
  <c r="G15" i="1"/>
  <c r="W20" i="1"/>
  <c r="W58" i="1"/>
  <c r="W50" i="1"/>
  <c r="AE21" i="1"/>
  <c r="S63" i="1"/>
  <c r="S55" i="1"/>
  <c r="S39" i="1"/>
  <c r="S31" i="1"/>
  <c r="S7" i="1"/>
  <c r="W26" i="1"/>
  <c r="AA47" i="1"/>
  <c r="AA39" i="1"/>
  <c r="AA23" i="1"/>
  <c r="AA7" i="1"/>
  <c r="W49" i="1"/>
  <c r="W15" i="1"/>
  <c r="W7" i="1"/>
  <c r="AA37" i="1"/>
  <c r="AA21" i="1"/>
  <c r="AA13" i="1"/>
  <c r="AE52" i="1"/>
  <c r="AE28" i="1"/>
  <c r="S62" i="1"/>
  <c r="S54" i="1"/>
  <c r="S46" i="1"/>
  <c r="S38" i="1"/>
  <c r="S30" i="1"/>
  <c r="S22" i="1"/>
  <c r="G61" i="1"/>
  <c r="G50" i="1"/>
  <c r="G40" i="1"/>
  <c r="G29" i="1"/>
  <c r="G53" i="1"/>
  <c r="W39" i="1"/>
  <c r="W31" i="1"/>
  <c r="W23" i="1"/>
  <c r="W14" i="1"/>
  <c r="AA20" i="1"/>
  <c r="AE43" i="1"/>
  <c r="S21" i="1"/>
  <c r="AE14" i="1"/>
  <c r="G30" i="1"/>
  <c r="G14" i="1"/>
  <c r="W57" i="1"/>
  <c r="W24" i="1"/>
  <c r="AE60" i="1"/>
  <c r="AE36" i="1"/>
  <c r="AE12" i="1"/>
  <c r="G60" i="1"/>
  <c r="G49" i="1"/>
  <c r="G38" i="1"/>
  <c r="G12" i="1"/>
  <c r="W63" i="1"/>
  <c r="W55" i="1"/>
  <c r="W47" i="1"/>
  <c r="W38" i="1"/>
  <c r="W30" i="1"/>
  <c r="W22" i="1"/>
  <c r="W13" i="1"/>
  <c r="AA11" i="1"/>
  <c r="AE6" i="1"/>
  <c r="S28" i="1"/>
  <c r="S20" i="1"/>
  <c r="S12" i="1"/>
  <c r="AA63" i="1"/>
  <c r="AE38" i="1"/>
  <c r="W65" i="1"/>
  <c r="G57" i="1"/>
  <c r="G48" i="1"/>
  <c r="G25" i="1"/>
  <c r="G10" i="1"/>
  <c r="W62" i="1"/>
  <c r="W54" i="1"/>
  <c r="W46" i="1"/>
  <c r="W37" i="1"/>
  <c r="W29" i="1"/>
  <c r="W21" i="1"/>
  <c r="W12" i="1"/>
  <c r="AA6" i="1"/>
  <c r="AA58" i="1"/>
  <c r="AA50" i="1"/>
  <c r="AA18" i="1"/>
  <c r="AA10" i="1"/>
  <c r="AE41" i="1"/>
  <c r="AE33" i="1"/>
  <c r="AE25" i="1"/>
  <c r="AE17" i="1"/>
  <c r="AE9" i="1"/>
  <c r="S59" i="1"/>
  <c r="S43" i="1"/>
  <c r="S35" i="1"/>
  <c r="S27" i="1"/>
  <c r="S11" i="1"/>
  <c r="W42" i="1"/>
  <c r="AA15" i="1"/>
  <c r="G62" i="1"/>
  <c r="W32" i="1"/>
  <c r="AA29" i="1"/>
  <c r="G56" i="1"/>
  <c r="G47" i="1"/>
  <c r="G36" i="1"/>
  <c r="G24" i="1"/>
  <c r="G9" i="1"/>
  <c r="W61" i="1"/>
  <c r="W53" i="1"/>
  <c r="W45" i="1"/>
  <c r="W36" i="1"/>
  <c r="AA9" i="1"/>
  <c r="AE8" i="1"/>
  <c r="S6" i="1"/>
  <c r="W40" i="1"/>
  <c r="AE44" i="1"/>
  <c r="AE20" i="1"/>
  <c r="G22" i="1"/>
  <c r="G54" i="1"/>
  <c r="G46" i="1"/>
  <c r="W60" i="1"/>
  <c r="W52" i="1"/>
  <c r="W44" i="1"/>
  <c r="W18" i="1"/>
  <c r="W10" i="1"/>
  <c r="AA24" i="1"/>
  <c r="AA16" i="1"/>
  <c r="AE63" i="1"/>
  <c r="AE55" i="1"/>
  <c r="AE39" i="1"/>
  <c r="AE31" i="1"/>
  <c r="AE23" i="1"/>
  <c r="AE15" i="1"/>
  <c r="S41" i="1"/>
  <c r="S33" i="1"/>
  <c r="S17" i="1"/>
  <c r="W59" i="1"/>
  <c r="W51" i="1"/>
  <c r="W43" i="1"/>
  <c r="W35" i="1"/>
  <c r="W27" i="1"/>
  <c r="W19" i="1"/>
  <c r="W11" i="1"/>
  <c r="G28" i="1"/>
  <c r="G20" i="1"/>
  <c r="W6" i="1"/>
  <c r="G59" i="1"/>
  <c r="G51" i="1"/>
  <c r="G43" i="1"/>
  <c r="G35" i="1"/>
  <c r="G27" i="1"/>
  <c r="G19" i="1"/>
  <c r="G11" i="1"/>
  <c r="W41" i="1"/>
  <c r="W33" i="1"/>
  <c r="W25" i="1"/>
  <c r="W17" i="1"/>
  <c r="W9" i="1"/>
  <c r="G45" i="1"/>
  <c r="G37" i="1"/>
  <c r="G21" i="1"/>
  <c r="G13" i="1"/>
  <c r="G58" i="1"/>
  <c r="G42" i="1"/>
  <c r="G34" i="1"/>
  <c r="G26" i="1"/>
  <c r="G18" i="1"/>
  <c r="W64" i="1"/>
  <c r="W56" i="1"/>
  <c r="W48" i="1"/>
  <c r="W16" i="1"/>
  <c r="W8" i="1"/>
  <c r="G41" i="1"/>
  <c r="G17" i="1"/>
  <c r="G32" i="1"/>
  <c r="G16" i="1"/>
  <c r="G8" i="1"/>
  <c r="G63" i="1"/>
  <c r="G55" i="1"/>
  <c r="G39" i="1"/>
  <c r="G31" i="1"/>
  <c r="G23" i="1"/>
  <c r="W28" i="1"/>
  <c r="AG6" i="1" l="1"/>
  <c r="AG48" i="1"/>
  <c r="AG64" i="1"/>
  <c r="AG15" i="1"/>
  <c r="AG37" i="1"/>
  <c r="AG42" i="1"/>
  <c r="S4" i="3" s="1"/>
  <c r="AG10" i="1"/>
  <c r="AG36" i="1"/>
  <c r="AG35" i="1"/>
  <c r="AG33" i="1"/>
  <c r="AG25" i="1"/>
  <c r="AG52" i="1"/>
  <c r="Y36" i="1"/>
  <c r="AG47" i="1"/>
  <c r="AG24" i="1"/>
  <c r="AG7" i="1"/>
  <c r="AG56" i="1"/>
  <c r="AG14" i="1"/>
  <c r="Y64" i="1"/>
  <c r="AG51" i="1"/>
  <c r="Y44" i="1"/>
  <c r="AG65" i="1"/>
  <c r="AG54" i="1"/>
  <c r="AG57" i="1"/>
  <c r="AG38" i="1"/>
  <c r="AG29" i="1"/>
  <c r="AG12" i="1"/>
  <c r="AG18" i="1"/>
  <c r="AG30" i="1"/>
  <c r="AG46" i="1"/>
  <c r="AG19" i="1"/>
  <c r="AG53" i="1"/>
  <c r="AG49" i="1"/>
  <c r="AG9" i="1"/>
  <c r="AG60" i="1"/>
  <c r="AG44" i="1"/>
  <c r="AG61" i="1"/>
  <c r="Y20" i="1"/>
  <c r="Y13" i="1"/>
  <c r="Y47" i="1"/>
  <c r="Y63" i="1"/>
  <c r="Y26" i="1"/>
  <c r="Y9" i="1"/>
  <c r="Y23" i="1"/>
  <c r="Y52" i="1"/>
  <c r="Y17" i="1"/>
  <c r="Y27" i="1"/>
  <c r="Y31" i="1"/>
  <c r="Y15" i="1"/>
  <c r="Y12" i="1"/>
  <c r="Y61" i="1"/>
  <c r="Y60" i="1"/>
  <c r="Y8" i="1"/>
  <c r="Y25" i="1"/>
  <c r="Y35" i="1"/>
  <c r="Y39" i="1"/>
  <c r="Y24" i="1"/>
  <c r="Y46" i="1"/>
  <c r="Y37" i="1"/>
  <c r="Y22" i="1"/>
  <c r="Y18" i="1"/>
  <c r="Y14" i="1"/>
  <c r="Y19" i="1"/>
  <c r="Y34" i="1"/>
  <c r="Y16" i="1"/>
  <c r="Y43" i="1"/>
  <c r="Y38" i="1"/>
  <c r="Y41" i="1"/>
  <c r="Y6" i="1"/>
  <c r="Y51" i="1"/>
  <c r="Y29" i="1"/>
  <c r="Y40" i="1"/>
  <c r="Y50" i="1"/>
  <c r="Y30" i="1"/>
  <c r="Y21" i="1"/>
  <c r="Y57" i="1"/>
  <c r="Y28" i="1"/>
  <c r="Y11" i="1"/>
  <c r="Y65" i="1"/>
  <c r="Y7" i="1"/>
  <c r="Y42" i="1"/>
  <c r="O4" i="3" s="1"/>
  <c r="Y33" i="1"/>
  <c r="Y53" i="1"/>
  <c r="Y32" i="1"/>
  <c r="Y55" i="1"/>
  <c r="Y45" i="1"/>
  <c r="Y48" i="1"/>
  <c r="Y56" i="1"/>
  <c r="O6" i="3" s="1"/>
  <c r="Y59" i="1"/>
  <c r="Y54" i="1"/>
  <c r="Y49" i="1"/>
  <c r="Y58" i="1"/>
  <c r="Y10" i="1"/>
  <c r="Y62" i="1"/>
  <c r="O5" i="3" l="1"/>
  <c r="S5" i="3"/>
  <c r="O13" i="3"/>
  <c r="O12" i="3"/>
  <c r="O9" i="3"/>
  <c r="S13" i="3"/>
  <c r="O11" i="3"/>
  <c r="S6" i="3"/>
  <c r="O10" i="3"/>
  <c r="S10" i="3"/>
  <c r="S7" i="3"/>
  <c r="S9" i="3"/>
  <c r="O8" i="3"/>
  <c r="O7" i="3"/>
  <c r="S8" i="3"/>
  <c r="O28" i="1"/>
  <c r="O27" i="1"/>
  <c r="O56" i="1"/>
  <c r="O47" i="1"/>
  <c r="O32" i="1"/>
  <c r="O64" i="1"/>
  <c r="O55" i="1"/>
  <c r="O40" i="1"/>
  <c r="O31" i="1"/>
  <c r="O60" i="1"/>
  <c r="O36" i="1"/>
  <c r="O10" i="1"/>
  <c r="O59" i="1"/>
  <c r="O44" i="1"/>
  <c r="O35" i="1"/>
  <c r="O14" i="1"/>
  <c r="O51" i="1"/>
  <c r="O63" i="1"/>
  <c r="O48" i="1"/>
  <c r="O39" i="1"/>
  <c r="O24" i="1"/>
  <c r="O18" i="1"/>
  <c r="O7" i="1"/>
  <c r="K36" i="1"/>
  <c r="O52" i="1"/>
  <c r="O43" i="1"/>
  <c r="K40" i="1"/>
  <c r="K56" i="1"/>
  <c r="K60" i="1"/>
  <c r="K9" i="1"/>
  <c r="K64" i="1"/>
  <c r="K20" i="1"/>
  <c r="K32" i="1"/>
  <c r="K52" i="1"/>
  <c r="K17" i="1"/>
  <c r="K22" i="1"/>
  <c r="K26" i="1"/>
  <c r="K30" i="1"/>
  <c r="K34" i="1"/>
  <c r="K38" i="1"/>
  <c r="K42" i="1"/>
  <c r="K46" i="1"/>
  <c r="K50" i="1"/>
  <c r="K54" i="1"/>
  <c r="K58" i="1"/>
  <c r="K62" i="1"/>
  <c r="K10" i="1"/>
  <c r="K14" i="1"/>
  <c r="K18" i="1"/>
  <c r="K43" i="1"/>
  <c r="K8" i="1"/>
  <c r="K12" i="1"/>
  <c r="K16" i="1"/>
  <c r="K44" i="1"/>
  <c r="K24" i="1"/>
  <c r="K13" i="1"/>
  <c r="K48" i="1"/>
  <c r="K28" i="1"/>
  <c r="O20" i="1"/>
  <c r="K65" i="1"/>
  <c r="K61" i="1"/>
  <c r="K57" i="1"/>
  <c r="K53" i="1"/>
  <c r="K49" i="1"/>
  <c r="K45" i="1"/>
  <c r="K41" i="1"/>
  <c r="K37" i="1"/>
  <c r="K33" i="1"/>
  <c r="K29" i="1"/>
  <c r="K25" i="1"/>
  <c r="K21" i="1"/>
  <c r="O11" i="1"/>
  <c r="G65" i="1"/>
  <c r="K19" i="1"/>
  <c r="K15" i="1"/>
  <c r="K11" i="1"/>
  <c r="K7" i="1"/>
  <c r="O62" i="1"/>
  <c r="O58" i="1"/>
  <c r="O54" i="1"/>
  <c r="O50" i="1"/>
  <c r="O46" i="1"/>
  <c r="O42" i="1"/>
  <c r="O38" i="1"/>
  <c r="O34" i="1"/>
  <c r="O30" i="1"/>
  <c r="O26" i="1"/>
  <c r="O22" i="1"/>
  <c r="K63" i="1"/>
  <c r="K59" i="1"/>
  <c r="K55" i="1"/>
  <c r="K51" i="1"/>
  <c r="K47" i="1"/>
  <c r="K39" i="1"/>
  <c r="K35" i="1"/>
  <c r="K31" i="1"/>
  <c r="K27" i="1"/>
  <c r="K23" i="1"/>
  <c r="G7" i="1"/>
  <c r="O65" i="1"/>
  <c r="O61" i="1"/>
  <c r="O57" i="1"/>
  <c r="O53" i="1"/>
  <c r="O49" i="1"/>
  <c r="O45" i="1"/>
  <c r="O41" i="1"/>
  <c r="O37" i="1"/>
  <c r="O33" i="1"/>
  <c r="O29" i="1"/>
  <c r="O25" i="1"/>
  <c r="O16" i="1"/>
  <c r="O12" i="1"/>
  <c r="O8" i="1"/>
  <c r="O23" i="1"/>
  <c r="O21" i="1"/>
  <c r="O19" i="1"/>
  <c r="O17" i="1"/>
  <c r="O15" i="1"/>
  <c r="O13" i="1"/>
  <c r="O9" i="1"/>
  <c r="O6" i="1"/>
  <c r="K6" i="1"/>
  <c r="G6" i="1"/>
  <c r="I8" i="1" l="1"/>
  <c r="I42" i="1"/>
  <c r="G4" i="3" s="1"/>
  <c r="M44" i="1"/>
  <c r="I60" i="1"/>
  <c r="I53" i="1"/>
  <c r="M8" i="1"/>
  <c r="I59" i="1"/>
  <c r="M51" i="1"/>
  <c r="M45" i="1"/>
  <c r="M61" i="1"/>
  <c r="I29" i="1"/>
  <c r="M10" i="1"/>
  <c r="I32" i="1"/>
  <c r="M63" i="1"/>
  <c r="I62" i="1"/>
  <c r="M13" i="1"/>
  <c r="M14" i="1"/>
  <c r="M46" i="1"/>
  <c r="I56" i="1"/>
  <c r="M25" i="1"/>
  <c r="I36" i="1"/>
  <c r="M39" i="1"/>
  <c r="M11" i="1"/>
  <c r="I21" i="1"/>
  <c r="I45" i="1"/>
  <c r="M41" i="1"/>
  <c r="M24" i="1"/>
  <c r="M17" i="1"/>
  <c r="I7" i="1"/>
  <c r="M35" i="1"/>
  <c r="M30" i="1"/>
  <c r="M59" i="1"/>
  <c r="I10" i="1"/>
  <c r="I22" i="1"/>
  <c r="M48" i="1"/>
  <c r="Q23" i="1"/>
  <c r="I30" i="1"/>
  <c r="I51" i="1"/>
  <c r="M15" i="1"/>
  <c r="M40" i="1"/>
  <c r="M34" i="1"/>
  <c r="I24" i="1"/>
  <c r="M62" i="1"/>
  <c r="I54" i="1"/>
  <c r="M6" i="1"/>
  <c r="M20" i="1"/>
  <c r="M56" i="1"/>
  <c r="M21" i="1"/>
  <c r="M27" i="1"/>
  <c r="I6" i="1"/>
  <c r="M49" i="1"/>
  <c r="I11" i="1"/>
  <c r="Q9" i="1"/>
  <c r="I34" i="1"/>
  <c r="M16" i="1"/>
  <c r="I27" i="1"/>
  <c r="M7" i="1"/>
  <c r="M64" i="1"/>
  <c r="I61" i="1"/>
  <c r="I48" i="1"/>
  <c r="I35" i="1"/>
  <c r="M32" i="1"/>
  <c r="M53" i="1"/>
  <c r="M33" i="1"/>
  <c r="Q36" i="1"/>
  <c r="Q60" i="1"/>
  <c r="Q65" i="1"/>
  <c r="Q35" i="1"/>
  <c r="Q11" i="1"/>
  <c r="Q45" i="1"/>
  <c r="Q58" i="1"/>
  <c r="Q63" i="1"/>
  <c r="Q61" i="1"/>
  <c r="Q6" i="1"/>
  <c r="Q21" i="1"/>
  <c r="Q32" i="1"/>
  <c r="Q8" i="1"/>
  <c r="Q52" i="1"/>
  <c r="Q26" i="1"/>
  <c r="Q50" i="1"/>
  <c r="Q53" i="1"/>
  <c r="Q31" i="1"/>
  <c r="Q55" i="1"/>
  <c r="Q29" i="1"/>
  <c r="Q54" i="1"/>
  <c r="Q59" i="1"/>
  <c r="Q12" i="1"/>
  <c r="Q15" i="1"/>
  <c r="Q48" i="1"/>
  <c r="Q38" i="1"/>
  <c r="Q14" i="1"/>
  <c r="Q43" i="1"/>
  <c r="Q17" i="1"/>
  <c r="Q20" i="1"/>
  <c r="Q56" i="1"/>
  <c r="Q28" i="1"/>
  <c r="Q57" i="1"/>
  <c r="Q42" i="1"/>
  <c r="K4" i="3" s="1"/>
  <c r="Q16" i="1"/>
  <c r="Q18" i="1"/>
  <c r="Q47" i="1"/>
  <c r="Q33" i="1"/>
  <c r="Q30" i="1"/>
  <c r="Q13" i="1"/>
  <c r="Q40" i="1"/>
  <c r="Q34" i="1"/>
  <c r="Q10" i="1"/>
  <c r="Q39" i="1"/>
  <c r="Q7" i="1"/>
  <c r="Q41" i="1"/>
  <c r="Q62" i="1"/>
  <c r="Q25" i="1"/>
  <c r="Q19" i="1"/>
  <c r="Q24" i="1"/>
  <c r="Q64" i="1"/>
  <c r="Q44" i="1"/>
  <c r="Q22" i="1"/>
  <c r="Q46" i="1"/>
  <c r="Q37" i="1"/>
  <c r="Q27" i="1"/>
  <c r="Q51" i="1"/>
  <c r="Q49" i="1"/>
  <c r="M38" i="1"/>
  <c r="M36" i="1"/>
  <c r="M60" i="1"/>
  <c r="M12" i="1"/>
  <c r="M37" i="1"/>
  <c r="M9" i="1"/>
  <c r="M50" i="1"/>
  <c r="M31" i="1"/>
  <c r="M55" i="1"/>
  <c r="M22" i="1"/>
  <c r="M18" i="1"/>
  <c r="M43" i="1"/>
  <c r="M57" i="1"/>
  <c r="M19" i="1"/>
  <c r="M28" i="1"/>
  <c r="M52" i="1"/>
  <c r="M54" i="1"/>
  <c r="M29" i="1"/>
  <c r="M65" i="1"/>
  <c r="M26" i="1"/>
  <c r="M23" i="1"/>
  <c r="M47" i="1"/>
  <c r="M42" i="1"/>
  <c r="I4" i="3" s="1"/>
  <c r="M58" i="1"/>
  <c r="I9" i="1"/>
  <c r="I28" i="1"/>
  <c r="I52" i="1"/>
  <c r="I38" i="1"/>
  <c r="I25" i="1"/>
  <c r="I49" i="1"/>
  <c r="I50" i="1"/>
  <c r="I31" i="1"/>
  <c r="I55" i="1"/>
  <c r="I57" i="1"/>
  <c r="I63" i="1"/>
  <c r="I15" i="1"/>
  <c r="I58" i="1"/>
  <c r="I40" i="1"/>
  <c r="I64" i="1"/>
  <c r="I12" i="1"/>
  <c r="I37" i="1"/>
  <c r="I65" i="1"/>
  <c r="I18" i="1"/>
  <c r="I43" i="1"/>
  <c r="I26" i="1"/>
  <c r="I33" i="1"/>
  <c r="I14" i="1"/>
  <c r="I39" i="1"/>
  <c r="I19" i="1"/>
  <c r="I20" i="1"/>
  <c r="I44" i="1"/>
  <c r="I13" i="1"/>
  <c r="I16" i="1"/>
  <c r="I41" i="1"/>
  <c r="I17" i="1"/>
  <c r="I23" i="1"/>
  <c r="I47" i="1"/>
  <c r="I46" i="1"/>
  <c r="G7" i="3" l="1"/>
  <c r="K5" i="3"/>
  <c r="I5" i="3"/>
  <c r="G5" i="3"/>
  <c r="I8" i="3"/>
  <c r="I10" i="3"/>
  <c r="G8" i="3"/>
  <c r="G12" i="3"/>
  <c r="K10" i="3"/>
  <c r="G10" i="3"/>
  <c r="I7" i="3"/>
  <c r="K8" i="3"/>
  <c r="I12" i="3"/>
  <c r="K6" i="3"/>
  <c r="G11" i="3"/>
  <c r="I11" i="3"/>
  <c r="K12" i="3"/>
  <c r="K13" i="3"/>
  <c r="K7" i="3"/>
  <c r="I13" i="3"/>
  <c r="I6" i="3"/>
  <c r="K9" i="3"/>
  <c r="G13" i="3"/>
  <c r="K11" i="3"/>
  <c r="I9" i="3"/>
  <c r="G9" i="3"/>
  <c r="G6" i="3"/>
  <c r="AC14" i="1"/>
  <c r="AC24" i="1"/>
  <c r="AC42" i="1"/>
  <c r="Q4" i="3" s="1"/>
  <c r="AC60" i="1"/>
  <c r="AC10" i="1"/>
  <c r="AC65" i="1"/>
  <c r="AC49" i="1"/>
  <c r="AC34" i="1"/>
  <c r="AC38" i="1"/>
  <c r="AC51" i="1"/>
  <c r="AC19" i="1"/>
  <c r="AC40" i="1"/>
  <c r="AC57" i="1"/>
  <c r="AC48" i="1"/>
  <c r="AC53" i="1"/>
  <c r="AC61" i="1"/>
  <c r="AC36" i="1"/>
  <c r="AC64" i="1"/>
  <c r="AC15" i="1"/>
  <c r="AC54" i="1"/>
  <c r="AC13" i="1"/>
  <c r="AC62" i="1"/>
  <c r="AG62" i="1"/>
  <c r="AC56" i="1"/>
  <c r="AC26" i="1"/>
  <c r="AC23" i="1"/>
  <c r="AC47" i="1"/>
  <c r="AC9" i="1"/>
  <c r="AC25" i="1"/>
  <c r="AC50" i="1"/>
  <c r="AC37" i="1"/>
  <c r="AC30" i="1"/>
  <c r="AC12" i="1"/>
  <c r="AC46" i="1"/>
  <c r="AC33" i="1"/>
  <c r="AC52" i="1"/>
  <c r="AC45" i="1"/>
  <c r="AC7" i="1"/>
  <c r="AC44" i="1"/>
  <c r="AC39" i="1"/>
  <c r="AC18" i="1"/>
  <c r="AC29" i="1"/>
  <c r="AC35" i="1"/>
  <c r="U33" i="1"/>
  <c r="U24" i="1"/>
  <c r="U13" i="1"/>
  <c r="U15" i="1"/>
  <c r="U25" i="1"/>
  <c r="U48" i="1"/>
  <c r="U54" i="1"/>
  <c r="U10" i="1"/>
  <c r="U49" i="1"/>
  <c r="U44" i="1"/>
  <c r="U18" i="1"/>
  <c r="U63" i="1"/>
  <c r="U38" i="1"/>
  <c r="U61" i="1"/>
  <c r="U26" i="1"/>
  <c r="U35" i="1"/>
  <c r="U46" i="1"/>
  <c r="U65" i="1"/>
  <c r="U57" i="1"/>
  <c r="U52" i="1"/>
  <c r="U51" i="1"/>
  <c r="U36" i="1"/>
  <c r="U37" i="1"/>
  <c r="U30" i="1"/>
  <c r="U50" i="1"/>
  <c r="U47" i="1"/>
  <c r="U59" i="1"/>
  <c r="U23" i="1"/>
  <c r="U12" i="1"/>
  <c r="U9" i="1"/>
  <c r="U34" i="1"/>
  <c r="U56" i="1"/>
  <c r="M6" i="3" s="1"/>
  <c r="U29" i="1"/>
  <c r="U19" i="1"/>
  <c r="U14" i="1"/>
  <c r="U64" i="1"/>
  <c r="U7" i="1"/>
  <c r="U62" i="1"/>
  <c r="U53" i="1"/>
  <c r="U40" i="1"/>
  <c r="U45" i="1"/>
  <c r="U60" i="1"/>
  <c r="M5" i="3" l="1"/>
  <c r="Q5" i="3"/>
  <c r="Q8" i="3"/>
  <c r="M8" i="3"/>
  <c r="M7" i="3"/>
  <c r="Q9" i="3"/>
  <c r="M9" i="3"/>
  <c r="Q11" i="3"/>
  <c r="M12" i="3"/>
  <c r="M13" i="3"/>
  <c r="Q10" i="3"/>
  <c r="M11" i="3"/>
  <c r="M10" i="3"/>
  <c r="Q7" i="3"/>
  <c r="Q6" i="3"/>
  <c r="Q12" i="3"/>
  <c r="Q13" i="3"/>
  <c r="U55" i="1"/>
  <c r="U58" i="1"/>
  <c r="U39" i="1"/>
  <c r="U41" i="1"/>
  <c r="U32" i="1"/>
  <c r="U31" i="1"/>
  <c r="U28" i="1"/>
  <c r="U27" i="1"/>
  <c r="U22" i="1"/>
  <c r="U21" i="1"/>
  <c r="U17" i="1"/>
  <c r="U16" i="1"/>
  <c r="U8" i="1"/>
  <c r="U11" i="1"/>
  <c r="U42" i="1"/>
  <c r="M4" i="3" s="1"/>
  <c r="AG63" i="1"/>
  <c r="AG55" i="1"/>
  <c r="AG43" i="1"/>
  <c r="AG41" i="1"/>
  <c r="AG22" i="1"/>
  <c r="AG21" i="1"/>
  <c r="AG50" i="1"/>
  <c r="AG16" i="1"/>
  <c r="AG31" i="1"/>
  <c r="AG58" i="1"/>
  <c r="AG59" i="1"/>
  <c r="AG34" i="1"/>
  <c r="AG28" i="1"/>
  <c r="AG11" i="1"/>
  <c r="AG8" i="1"/>
  <c r="AG23" i="1"/>
  <c r="AG32" i="1"/>
  <c r="AG26" i="1"/>
  <c r="AG45" i="1"/>
  <c r="AG13" i="1"/>
  <c r="AG27" i="1"/>
  <c r="AG20" i="1"/>
  <c r="AG39" i="1"/>
  <c r="AG40" i="1"/>
  <c r="AG17" i="1"/>
  <c r="AC21" i="1"/>
  <c r="AC55" i="1"/>
  <c r="AC41" i="1"/>
  <c r="AC8" i="1"/>
  <c r="AC58" i="1"/>
  <c r="AC16" i="1"/>
  <c r="AC27" i="1"/>
  <c r="AC22" i="1"/>
  <c r="AC32" i="1"/>
  <c r="AC28" i="1"/>
  <c r="AC59" i="1"/>
  <c r="AC17" i="1"/>
  <c r="AC63" i="1"/>
  <c r="AC31" i="1"/>
  <c r="AC11" i="1"/>
  <c r="U6" i="1"/>
  <c r="U43" i="1"/>
  <c r="U20" i="1"/>
  <c r="AC6" i="1"/>
  <c r="AC43" i="1"/>
  <c r="AC20" i="1"/>
  <c r="S12" i="3" l="1"/>
  <c r="S11" i="3"/>
  <c r="C54" i="1"/>
  <c r="C33" i="1"/>
  <c r="C22" i="1"/>
  <c r="C53" i="1"/>
  <c r="C47" i="1"/>
  <c r="C43" i="1"/>
  <c r="C30" i="1"/>
  <c r="C32" i="1"/>
  <c r="C48" i="1"/>
  <c r="C39" i="1"/>
  <c r="C28" i="1"/>
  <c r="C65" i="1"/>
  <c r="C38" i="1"/>
  <c r="C44" i="1"/>
  <c r="C45" i="1"/>
  <c r="C34" i="1"/>
  <c r="C11" i="1"/>
  <c r="C7" i="1"/>
  <c r="C55" i="1"/>
  <c r="C61" i="1"/>
  <c r="C19" i="1"/>
  <c r="C31" i="1"/>
  <c r="C27" i="1"/>
  <c r="C37" i="1"/>
  <c r="C12" i="1"/>
  <c r="C26" i="1"/>
  <c r="C51" i="1"/>
  <c r="C40" i="1"/>
  <c r="C17" i="1"/>
  <c r="C13" i="1"/>
  <c r="C58" i="1"/>
  <c r="C62" i="1"/>
  <c r="C16" i="1"/>
  <c r="C8" i="1"/>
  <c r="C9" i="1"/>
  <c r="C57" i="1"/>
  <c r="C46" i="1"/>
  <c r="C23" i="1"/>
  <c r="C18" i="1"/>
  <c r="C20" i="1"/>
  <c r="C64" i="1"/>
  <c r="C59" i="1"/>
  <c r="C60" i="1"/>
  <c r="C15" i="1"/>
  <c r="C63" i="1"/>
  <c r="C52" i="1"/>
  <c r="C29" i="1"/>
  <c r="C25" i="1"/>
  <c r="C50" i="1"/>
  <c r="C36" i="1"/>
  <c r="C56" i="1"/>
  <c r="C42" i="1"/>
  <c r="C21" i="1"/>
  <c r="C10" i="1"/>
  <c r="C35" i="1"/>
  <c r="C14" i="1"/>
  <c r="C24" i="1"/>
  <c r="C41" i="1"/>
  <c r="C49" i="1"/>
  <c r="E6" i="1" l="1"/>
  <c r="AI6" i="1" s="1"/>
  <c r="E35" i="1"/>
  <c r="AI35" i="1" s="1"/>
  <c r="E34" i="1"/>
  <c r="AI34" i="1" s="1"/>
  <c r="E10" i="1"/>
  <c r="E52" i="1"/>
  <c r="E23" i="1"/>
  <c r="AI23" i="1" s="1"/>
  <c r="E58" i="1"/>
  <c r="AI58" i="1" s="1"/>
  <c r="E27" i="1"/>
  <c r="AI27" i="1" s="1"/>
  <c r="E45" i="1"/>
  <c r="AI45" i="1" s="1"/>
  <c r="E30" i="1"/>
  <c r="AI30" i="1" s="1"/>
  <c r="E32" i="1"/>
  <c r="AI32" i="1" s="1"/>
  <c r="E21" i="1"/>
  <c r="AI21" i="1" s="1"/>
  <c r="E63" i="1"/>
  <c r="AI63" i="1" s="1"/>
  <c r="E46" i="1"/>
  <c r="AI46" i="1" s="1"/>
  <c r="E13" i="1"/>
  <c r="AI13" i="1" s="1"/>
  <c r="E31" i="1"/>
  <c r="AI31" i="1" s="1"/>
  <c r="E44" i="1"/>
  <c r="AI44" i="1" s="1"/>
  <c r="E43" i="1"/>
  <c r="AI43" i="1" s="1"/>
  <c r="E42" i="1"/>
  <c r="E4" i="3" s="1"/>
  <c r="E15" i="1"/>
  <c r="AI15" i="1" s="1"/>
  <c r="E57" i="1"/>
  <c r="AI57" i="1" s="1"/>
  <c r="E17" i="1"/>
  <c r="AI17" i="1" s="1"/>
  <c r="E19" i="1"/>
  <c r="AI19" i="1" s="1"/>
  <c r="E38" i="1"/>
  <c r="E47" i="1"/>
  <c r="E29" i="1"/>
  <c r="AI29" i="1" s="1"/>
  <c r="E49" i="1"/>
  <c r="AI49" i="1" s="1"/>
  <c r="E56" i="1"/>
  <c r="E60" i="1"/>
  <c r="AI60" i="1" s="1"/>
  <c r="E9" i="1"/>
  <c r="AI9" i="1" s="1"/>
  <c r="E40" i="1"/>
  <c r="E61" i="1"/>
  <c r="AI61" i="1" s="1"/>
  <c r="E65" i="1"/>
  <c r="AI65" i="1" s="1"/>
  <c r="E53" i="1"/>
  <c r="AI53" i="1" s="1"/>
  <c r="E62" i="1"/>
  <c r="AI62" i="1" s="1"/>
  <c r="E41" i="1"/>
  <c r="AI41" i="1" s="1"/>
  <c r="E36" i="1"/>
  <c r="E59" i="1"/>
  <c r="AI59" i="1" s="1"/>
  <c r="E8" i="1"/>
  <c r="AI8" i="1" s="1"/>
  <c r="E51" i="1"/>
  <c r="AI51" i="1" s="1"/>
  <c r="E55" i="1"/>
  <c r="AI55" i="1" s="1"/>
  <c r="E28" i="1"/>
  <c r="AI28" i="1" s="1"/>
  <c r="E22" i="1"/>
  <c r="AI22" i="1" s="1"/>
  <c r="E37" i="1"/>
  <c r="AI37" i="1" s="1"/>
  <c r="E24" i="1"/>
  <c r="AI24" i="1" s="1"/>
  <c r="E50" i="1"/>
  <c r="E64" i="1"/>
  <c r="AI64" i="1" s="1"/>
  <c r="E26" i="1"/>
  <c r="AI26" i="1" s="1"/>
  <c r="E7" i="1"/>
  <c r="AI7" i="1" s="1"/>
  <c r="E39" i="1"/>
  <c r="AI39" i="1" s="1"/>
  <c r="E33" i="1"/>
  <c r="AI33" i="1" s="1"/>
  <c r="E18" i="1"/>
  <c r="AI18" i="1" s="1"/>
  <c r="E14" i="1"/>
  <c r="AI14" i="1" s="1"/>
  <c r="E25" i="1"/>
  <c r="E20" i="1"/>
  <c r="AI20" i="1" s="1"/>
  <c r="E16" i="1"/>
  <c r="AI16" i="1" s="1"/>
  <c r="E12" i="1"/>
  <c r="AI12" i="1" s="1"/>
  <c r="E11" i="1"/>
  <c r="AI11" i="1" s="1"/>
  <c r="E48" i="1"/>
  <c r="AI48" i="1" s="1"/>
  <c r="E54" i="1"/>
  <c r="AI54" i="1" s="1"/>
  <c r="E5" i="3" l="1"/>
  <c r="E9" i="3"/>
  <c r="E6" i="3"/>
  <c r="E12" i="3"/>
  <c r="E11" i="3"/>
  <c r="E8" i="3"/>
  <c r="E10" i="3"/>
  <c r="E7" i="3"/>
  <c r="E13" i="3"/>
  <c r="AI47" i="1"/>
  <c r="A8" i="3" s="1"/>
  <c r="AI50" i="1"/>
  <c r="A11" i="3" s="1"/>
  <c r="AI38" i="1"/>
  <c r="AI40" i="1"/>
  <c r="AI52" i="1"/>
  <c r="AI56" i="1"/>
  <c r="AI10" i="1"/>
  <c r="A13" i="3" s="1"/>
  <c r="AI42" i="1"/>
  <c r="A4" i="3" s="1"/>
  <c r="AI25" i="1"/>
  <c r="AI36" i="1"/>
  <c r="A5" i="3" l="1"/>
  <c r="A7" i="3"/>
  <c r="A6" i="3"/>
  <c r="A12" i="3"/>
  <c r="A9" i="3"/>
  <c r="A10" i="3"/>
  <c r="AJ29" i="1"/>
  <c r="AJ47" i="1"/>
  <c r="AJ40" i="1"/>
  <c r="AJ25" i="1"/>
  <c r="AJ7" i="1"/>
  <c r="AJ62" i="1"/>
  <c r="AJ15" i="1"/>
  <c r="AJ48" i="1"/>
  <c r="AJ24" i="1"/>
  <c r="AJ59" i="1"/>
  <c r="AJ19" i="1"/>
  <c r="AJ44" i="1"/>
  <c r="AJ34" i="1"/>
  <c r="AJ16" i="1"/>
  <c r="AJ39" i="1"/>
  <c r="AJ23" i="1"/>
  <c r="AJ54" i="1"/>
  <c r="AJ50" i="1"/>
  <c r="AJ8" i="1"/>
  <c r="AJ61" i="1"/>
  <c r="AJ12" i="1"/>
  <c r="AJ22" i="1"/>
  <c r="AJ56" i="1"/>
  <c r="AJ55" i="1"/>
  <c r="AJ18" i="1"/>
  <c r="AJ38" i="1"/>
  <c r="AJ32" i="1"/>
  <c r="AJ10" i="1"/>
  <c r="AJ11" i="1"/>
  <c r="AJ41" i="1"/>
  <c r="AJ46" i="1"/>
  <c r="AJ43" i="1"/>
  <c r="AJ14" i="1"/>
  <c r="AJ64" i="1"/>
  <c r="AJ51" i="1"/>
  <c r="AJ35" i="1"/>
  <c r="AJ21" i="1"/>
  <c r="AJ26" i="1"/>
  <c r="AJ57" i="1"/>
  <c r="AJ58" i="1"/>
  <c r="AJ53" i="1"/>
  <c r="AJ42" i="1"/>
  <c r="B4" i="3" s="1"/>
  <c r="AJ17" i="1"/>
  <c r="AJ27" i="1"/>
  <c r="AJ65" i="1"/>
  <c r="AJ20" i="1"/>
  <c r="AJ52" i="1"/>
  <c r="AJ37" i="1"/>
  <c r="AJ60" i="1"/>
  <c r="AJ13" i="1"/>
  <c r="AJ6" i="1"/>
  <c r="AJ28" i="1"/>
  <c r="AJ49" i="1"/>
  <c r="AJ63" i="1"/>
  <c r="AJ33" i="1"/>
  <c r="AJ36" i="1"/>
  <c r="AJ9" i="1"/>
  <c r="AJ31" i="1"/>
  <c r="AJ45" i="1"/>
  <c r="AJ30" i="1"/>
  <c r="B11" i="3" l="1"/>
  <c r="B5" i="3"/>
  <c r="B7" i="3"/>
  <c r="B9" i="3"/>
  <c r="B8" i="3"/>
  <c r="B12" i="3"/>
  <c r="B13" i="3"/>
  <c r="B6" i="3"/>
  <c r="B10" i="3"/>
</calcChain>
</file>

<file path=xl/sharedStrings.xml><?xml version="1.0" encoding="utf-8"?>
<sst xmlns="http://schemas.openxmlformats.org/spreadsheetml/2006/main" count="154" uniqueCount="86">
  <si>
    <t>Позиция</t>
  </si>
  <si>
    <t>Вес показателя</t>
  </si>
  <si>
    <t>Общее количество баллов</t>
  </si>
  <si>
    <t>Баллы</t>
  </si>
  <si>
    <t>Сибирская электронная площадка</t>
  </si>
  <si>
    <t>АрбиТрейд</t>
  </si>
  <si>
    <t>Электронная торговая площадка "Евразийская торговая площадка"</t>
  </si>
  <si>
    <t>Ru-Trade24</t>
  </si>
  <si>
    <t>ЭТП Агенда"</t>
  </si>
  <si>
    <t>ТендерСтандарт</t>
  </si>
  <si>
    <t>«Новые информационные сервисы»</t>
  </si>
  <si>
    <t>Электронная торговая площадка "Регион"</t>
  </si>
  <si>
    <t>Уральская электронная торговая площадка</t>
  </si>
  <si>
    <t>Аукцион-центр</t>
  </si>
  <si>
    <t>Аукционы Сибири</t>
  </si>
  <si>
    <t>МФБ</t>
  </si>
  <si>
    <t>Электронная Торговая Площадка "ПОВОЛЖСКИЙ АУКЦИОННЫЙ ДОМ"</t>
  </si>
  <si>
    <t>Всероссийская Электронная Торговая Площадка</t>
  </si>
  <si>
    <t>KARTOTEKA.RU</t>
  </si>
  <si>
    <t xml:space="preserve">Электронная торговая площадка "Профит" </t>
  </si>
  <si>
    <t>Открытая торговая площадка</t>
  </si>
  <si>
    <t>Межрегиональная Электронная Торговая Площадка</t>
  </si>
  <si>
    <t>ООО «Специализированная организация по проведению торгов – Южная Электронная Торговая Площадка»</t>
  </si>
  <si>
    <t>«Электронная площадка «Вердиктъ»</t>
  </si>
  <si>
    <t>Объединенная Торговая Площадка</t>
  </si>
  <si>
    <t>Сибирская торговая площадка</t>
  </si>
  <si>
    <t>uTender</t>
  </si>
  <si>
    <t>Электронная площадка "Система Электронных Торгов Имуществом" (СЭЛТИМ)</t>
  </si>
  <si>
    <t>«RUSSIA OnLine»</t>
  </si>
  <si>
    <t>Межрегиональная Электронная Торговая Система</t>
  </si>
  <si>
    <t>«Системы ЭЛектронных Торгов»</t>
  </si>
  <si>
    <t>Электронная площадка "Аукционный тендерный центр"</t>
  </si>
  <si>
    <t>АКОСТА info</t>
  </si>
  <si>
    <t>«Электронная торговая площадка ELECTRO-TORGI.RU»</t>
  </si>
  <si>
    <t>B2B-Center</t>
  </si>
  <si>
    <t>Электронная площадка Центра реализации</t>
  </si>
  <si>
    <t>«Региональная Торговая площадка»</t>
  </si>
  <si>
    <t>АИСТ</t>
  </si>
  <si>
    <t>ЭТП "Пром-Консалтинг"</t>
  </si>
  <si>
    <t>Электронная площадка ЭСП</t>
  </si>
  <si>
    <t>ЭТС24</t>
  </si>
  <si>
    <t>Балтийская электронная площадка</t>
  </si>
  <si>
    <t>Электронный капитал</t>
  </si>
  <si>
    <t>Альфалот</t>
  </si>
  <si>
    <t>Электронная площадка №1</t>
  </si>
  <si>
    <t>Аукционы Дальнего Востока</t>
  </si>
  <si>
    <t>МЕТА-ИНВЕСТ</t>
  </si>
  <si>
    <t>«ТЕНДЕР ГАРАНТ»</t>
  </si>
  <si>
    <t>Центр дистанционных торгов</t>
  </si>
  <si>
    <t>Арбитат</t>
  </si>
  <si>
    <t>«Property Trade»</t>
  </si>
  <si>
    <t>Российский аукционный дом</t>
  </si>
  <si>
    <t>Межрегиональный Тендер</t>
  </si>
  <si>
    <t>Место</t>
  </si>
  <si>
    <t xml:space="preserve">Вес </t>
  </si>
  <si>
    <t>Данные для сравнения</t>
  </si>
  <si>
    <t>Показатель</t>
  </si>
  <si>
    <t>Название ЭТП</t>
  </si>
  <si>
    <t>ЭТП "ЮГРА"</t>
  </si>
  <si>
    <t>ПТП-Центр</t>
  </si>
  <si>
    <t xml:space="preserve">Электронная торговая площадка Заказ РФ </t>
  </si>
  <si>
    <t>Количество участников, ед.</t>
  </si>
  <si>
    <t>АО «Сбербанк-АСТ»</t>
  </si>
  <si>
    <t>Систематорг</t>
  </si>
  <si>
    <t>ТП "Фабрикант"</t>
  </si>
  <si>
    <t>Стоимость реализованного имущества</t>
  </si>
  <si>
    <t>Tender Technologies</t>
  </si>
  <si>
    <t xml:space="preserve"> «Альянс Трейд»</t>
  </si>
  <si>
    <t>АРБбитЛот</t>
  </si>
  <si>
    <t>Название</t>
  </si>
  <si>
    <t>АУКЦИОНПРО</t>
  </si>
  <si>
    <t>Митра</t>
  </si>
  <si>
    <t>Стоимость реализованного имущества, млн руб.</t>
  </si>
  <si>
    <t>Соотношение стоимости реализованного имущества к Начальной цене на аукционе</t>
  </si>
  <si>
    <t>Количество должников физических лиц, ед.</t>
  </si>
  <si>
    <t>Количество должников юридических лиц, ед.</t>
  </si>
  <si>
    <t>Соотношение стоимости реализованного имущества к Начальной цене в публичном предложении</t>
  </si>
  <si>
    <t>Доля состоявшихся торгов в форме аукциона, %</t>
  </si>
  <si>
    <t>Доля состоявшихся торгов в форме публичного предложения, %</t>
  </si>
  <si>
    <t>Доля состоявшихся торгов в форме публичного предложения</t>
  </si>
  <si>
    <t>Доля состоявшихся торгов в форме аукциона</t>
  </si>
  <si>
    <t>Количество участников</t>
  </si>
  <si>
    <t>Количество должников юридических лиц</t>
  </si>
  <si>
    <t>Количество должников физических лиц</t>
  </si>
  <si>
    <t>Итоги 4 кв. 2025 г.</t>
  </si>
  <si>
    <t>4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</si>
</sst>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8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14BAD9"/>
        <bgColor indexed="64"/>
      </patternFill>
    </fill>
    <fill>
      <patternFill patternType="solid">
        <fgColor rgb="FF3BF1E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3" xfId="0" applyFont="1" applyBorder="1"/>
    <xf numFmtId="9" fontId="4" fillId="0" borderId="9" xfId="1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0" borderId="6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 wrapText="1"/>
    </xf>
    <xf numFmtId="9" fontId="4" fillId="5" borderId="9" xfId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9" fontId="5" fillId="5" borderId="3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9" fontId="4" fillId="5" borderId="0" xfId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 wrapText="1"/>
    </xf>
    <xf numFmtId="9" fontId="5" fillId="0" borderId="0" xfId="1" applyFont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9" fontId="5" fillId="5" borderId="0" xfId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wrapText="1"/>
    </xf>
    <xf numFmtId="9" fontId="5" fillId="5" borderId="10" xfId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3BF1E4"/>
      <color rgb="FF14B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5;&#1088;&#1086;&#1077;&#1082;&#1090;&#1099;%20&#1080;%20&#1072;&#1082;&#1090;&#1080;&#1074;&#1085;&#1086;&#1089;&#1090;&#1080;\&#1054;&#1090;&#1095;&#1077;&#1090;%20&#1087;&#1086;%20&#1090;&#1086;&#1088;&#1075;&#1086;&#1074;&#1099;&#1084;%20&#1087;&#1083;&#1086;&#1097;&#1072;&#1076;&#1082;&#1072;&#1084;\&#1069;&#1090;&#1072;&#1083;&#1086;&#1085;&#1085;&#1072;&#1103;%20&#1073;&#1072;&#1079;&#1072;\&#1069;&#1090;&#1072;&#1083;&#1086;&#1085;&#1085;&#1072;&#1103;%20&#1073;&#1072;&#1079;&#1072;%204%20&#1082;&#1074;.%202025.xlsx" TargetMode="External"/><Relationship Id="rId1" Type="http://schemas.openxmlformats.org/officeDocument/2006/relationships/externalLinkPath" Target="/&#1055;&#1088;&#1086;&#1077;&#1082;&#1090;&#1099;%20&#1080;%20&#1072;&#1082;&#1090;&#1080;&#1074;&#1085;&#1086;&#1089;&#1090;&#1080;/&#1054;&#1090;&#1095;&#1077;&#1090;%20&#1087;&#1086;%20&#1090;&#1086;&#1088;&#1075;&#1086;&#1074;&#1099;&#1084;%20&#1087;&#1083;&#1086;&#1097;&#1072;&#1076;&#1082;&#1072;&#1084;/&#1069;&#1090;&#1072;&#1083;&#1086;&#1085;&#1085;&#1072;&#1103;%20&#1073;&#1072;&#1079;&#1072;/&#1069;&#1090;&#1072;&#1083;&#1086;&#1085;&#1085;&#1072;&#1103;%20&#1073;&#1072;&#1079;&#1072;%204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-1 К-во лотов в сост-ся с (2)"/>
      <sheetName val="8.Изм. цены (2)"/>
      <sheetName val="9-1.Стоим-ть всего (2)"/>
      <sheetName val="6.К-во лотов в сост-ся (2)"/>
      <sheetName val="3.К-во участников (2)"/>
      <sheetName val="1.К-во лотов (2)"/>
      <sheetName val="15.Должники ФЛ (2)"/>
      <sheetName val="14.Должники ЮЛ (2)"/>
      <sheetName val="8.Изм. цены (3)"/>
      <sheetName val="9-1.Стоим-ть всего (4)"/>
      <sheetName val="9-1.Стоим-ть всего (3)"/>
      <sheetName val="6.-1 К-во лотов в сост-ся с (3)"/>
      <sheetName val="3.К-во участников (3)"/>
      <sheetName val="1.К-во лотов (3)"/>
      <sheetName val="15.Должники ФЛ (3)"/>
      <sheetName val="14.Должники ЮЛ (3)"/>
      <sheetName val="8.Изм. цены (4)"/>
      <sheetName val="9-1.Стоим-ть всего (5)"/>
      <sheetName val="6.-1 К-во лотов в сост-ся с (4)"/>
      <sheetName val="3.К-во участников (4)"/>
      <sheetName val="1.К-во лотов (4)"/>
      <sheetName val="Описание данных"/>
      <sheetName val="1.К-во лотов"/>
      <sheetName val="2.К-во лотов по типам"/>
      <sheetName val="3.К-во участников"/>
      <sheetName val="4.Начальная цена"/>
      <sheetName val="5.Нач. цена по сост-ся"/>
      <sheetName val="6.К-во лотов в сост-ся"/>
      <sheetName val="7.К-во лотов в несост-ся"/>
      <sheetName val="8.Изм. цены"/>
      <sheetName val="9.Стоим-ть реализованного"/>
      <sheetName val="Расчеты 4 кв"/>
      <sheetName val="10.Лоты с ДКП"/>
      <sheetName val="11.Лоты за собой"/>
      <sheetName val="6.-1 К-во лотов в сост-ся скорр"/>
      <sheetName val="12.Стоим. с ДКП"/>
      <sheetName val="13.Стоим за собой"/>
      <sheetName val="9-1.Стоим-ть всего"/>
      <sheetName val="Расчеты 2 кв"/>
      <sheetName val="14.Должники ЮЛ"/>
      <sheetName val="15.Должники ФЛ"/>
      <sheetName val="16. Замены"/>
      <sheetName val="Расчеты 1 кв"/>
      <sheetName val="Расчеты 3 кв"/>
      <sheetName val="14.Долж-ЮЛ 1 кв"/>
      <sheetName val="15.Долж-ФЛ 1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 t="str">
            <v xml:space="preserve"> «Альянс Трейд»</v>
          </cell>
          <cell r="B5">
            <v>152</v>
          </cell>
        </row>
        <row r="6">
          <cell r="A6" t="str">
            <v>Ru-Trade24</v>
          </cell>
          <cell r="B6">
            <v>117</v>
          </cell>
        </row>
        <row r="7">
          <cell r="A7" t="str">
            <v>АИСТ</v>
          </cell>
          <cell r="B7">
            <v>0</v>
          </cell>
        </row>
        <row r="8">
          <cell r="A8" t="str">
            <v>АРБбитЛот</v>
          </cell>
          <cell r="B8">
            <v>878</v>
          </cell>
        </row>
        <row r="9">
          <cell r="A9" t="str">
            <v>Арбитат</v>
          </cell>
          <cell r="B9">
            <v>247</v>
          </cell>
        </row>
        <row r="10">
          <cell r="A10" t="str">
            <v>АрбиТрейд</v>
          </cell>
          <cell r="B10">
            <v>0</v>
          </cell>
        </row>
        <row r="11">
          <cell r="A11" t="str">
            <v>АУКЦИОНПРО</v>
          </cell>
          <cell r="B11">
            <v>0</v>
          </cell>
        </row>
        <row r="12">
          <cell r="A12" t="str">
            <v>Аукционы Сибири</v>
          </cell>
          <cell r="B12">
            <v>285</v>
          </cell>
        </row>
        <row r="13">
          <cell r="A13" t="str">
            <v>Всероссийская Электронная Торговая Площадка</v>
          </cell>
          <cell r="B13">
            <v>366</v>
          </cell>
        </row>
        <row r="14">
          <cell r="A14" t="str">
            <v>Митра</v>
          </cell>
          <cell r="B14">
            <v>34</v>
          </cell>
        </row>
        <row r="15">
          <cell r="A15" t="str">
            <v>МФБ</v>
          </cell>
          <cell r="B15">
            <v>0</v>
          </cell>
        </row>
        <row r="16">
          <cell r="A16" t="str">
            <v>Открытая торговая площадка</v>
          </cell>
          <cell r="B16">
            <v>0</v>
          </cell>
        </row>
        <row r="17">
          <cell r="A17" t="str">
            <v>ПТП-Центр</v>
          </cell>
          <cell r="B17">
            <v>109</v>
          </cell>
        </row>
        <row r="18">
          <cell r="A18" t="str">
            <v>Сибирская торговая площадка</v>
          </cell>
          <cell r="B18">
            <v>38</v>
          </cell>
        </row>
        <row r="19">
          <cell r="A19" t="str">
            <v>ТоргГрупп</v>
          </cell>
          <cell r="B19">
            <v>133</v>
          </cell>
        </row>
        <row r="20">
          <cell r="A20" t="str">
            <v>ЭТП Агенда"</v>
          </cell>
          <cell r="B20">
            <v>0</v>
          </cell>
        </row>
        <row r="21">
          <cell r="A21" t="str">
            <v>ЭТС24</v>
          </cell>
          <cell r="B21">
            <v>0</v>
          </cell>
        </row>
        <row r="22">
          <cell r="A22" t="str">
            <v>«Property Trade»</v>
          </cell>
          <cell r="B22">
            <v>1</v>
          </cell>
        </row>
        <row r="23">
          <cell r="A23" t="str">
            <v>«RUSSIA OnLine»</v>
          </cell>
          <cell r="B23">
            <v>0</v>
          </cell>
        </row>
        <row r="24">
          <cell r="A24" t="str">
            <v>«Новые информационные сервисы»</v>
          </cell>
          <cell r="B24">
            <v>2673</v>
          </cell>
        </row>
        <row r="25">
          <cell r="A25" t="str">
            <v>«Региональная Торговая площадка»</v>
          </cell>
          <cell r="B25">
            <v>159</v>
          </cell>
        </row>
        <row r="26">
          <cell r="A26" t="str">
            <v>«Системы ЭЛектронных Торгов»</v>
          </cell>
          <cell r="B26">
            <v>0</v>
          </cell>
        </row>
        <row r="27">
          <cell r="A27" t="str">
            <v>«ТЕНДЕР ГАРАНТ»</v>
          </cell>
          <cell r="B27">
            <v>0</v>
          </cell>
        </row>
        <row r="28">
          <cell r="A28" t="str">
            <v>«Электронная площадка «Вердиктъ»</v>
          </cell>
          <cell r="B28">
            <v>296</v>
          </cell>
        </row>
        <row r="29">
          <cell r="A29" t="str">
            <v>«Электронная торговая площадка ELECTRO-TORGI.RU»</v>
          </cell>
          <cell r="B29">
            <v>171</v>
          </cell>
        </row>
        <row r="30">
          <cell r="A30" t="str">
            <v>B2B-Center</v>
          </cell>
          <cell r="B30">
            <v>0</v>
          </cell>
        </row>
        <row r="31">
          <cell r="A31" t="str">
            <v>KARTOTEKA.RU</v>
          </cell>
          <cell r="B31">
            <v>0</v>
          </cell>
        </row>
        <row r="32">
          <cell r="A32" t="str">
            <v>Tender Technologies</v>
          </cell>
          <cell r="B32">
            <v>512</v>
          </cell>
        </row>
        <row r="33">
          <cell r="A33" t="str">
            <v>uTender</v>
          </cell>
          <cell r="B33">
            <v>203</v>
          </cell>
        </row>
        <row r="34">
          <cell r="A34" t="str">
            <v>АКОСТА info</v>
          </cell>
          <cell r="B34">
            <v>65</v>
          </cell>
        </row>
        <row r="35">
          <cell r="A35" t="str">
            <v>Альфалот</v>
          </cell>
          <cell r="B35">
            <v>3866</v>
          </cell>
        </row>
        <row r="36">
          <cell r="A36" t="str">
            <v>АО «Сбербанк-АСТ»</v>
          </cell>
          <cell r="B36">
            <v>413</v>
          </cell>
        </row>
        <row r="37">
          <cell r="A37" t="str">
            <v>Аукцион-центр</v>
          </cell>
          <cell r="B37">
            <v>168</v>
          </cell>
        </row>
        <row r="38">
          <cell r="A38" t="str">
            <v>Аукционы Дальнего Востока</v>
          </cell>
          <cell r="B38">
            <v>0</v>
          </cell>
        </row>
        <row r="39">
          <cell r="A39" t="str">
            <v>Балтийская электронная площадка</v>
          </cell>
          <cell r="B39">
            <v>115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</row>
        <row r="41">
          <cell r="A41" t="str">
            <v>Межрегиональная Электронная Торговая Система</v>
          </cell>
          <cell r="B41">
            <v>11174</v>
          </cell>
        </row>
        <row r="42">
          <cell r="A42" t="str">
            <v>МЕТА-ИНВЕСТ</v>
          </cell>
          <cell r="B42">
            <v>62</v>
          </cell>
        </row>
        <row r="43">
          <cell r="A43" t="str">
            <v>Объединенная Торговая Площадка</v>
          </cell>
          <cell r="B43">
            <v>347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132</v>
          </cell>
        </row>
        <row r="45">
          <cell r="A45" t="str">
            <v>Российский аукционный дом</v>
          </cell>
          <cell r="B45">
            <v>5307</v>
          </cell>
        </row>
        <row r="46">
          <cell r="A46" t="str">
            <v>Систематорг</v>
          </cell>
          <cell r="B46">
            <v>0</v>
          </cell>
        </row>
        <row r="47">
          <cell r="A47" t="str">
            <v>ТендерСтандарт</v>
          </cell>
          <cell r="B47">
            <v>66</v>
          </cell>
        </row>
        <row r="48">
          <cell r="A48" t="str">
            <v>ТП "Фабрикант"</v>
          </cell>
          <cell r="B48">
            <v>965</v>
          </cell>
        </row>
        <row r="49">
          <cell r="A49" t="str">
            <v>Уральская электронная торговая площадка</v>
          </cell>
          <cell r="B49">
            <v>858</v>
          </cell>
        </row>
        <row r="50">
          <cell r="A50" t="str">
            <v>Центр дистанционных торгов</v>
          </cell>
          <cell r="B50">
            <v>8967</v>
          </cell>
        </row>
        <row r="51">
          <cell r="A51" t="str">
            <v>Электронная площадка "Аукционный тендерный центр"</v>
          </cell>
          <cell r="B51">
            <v>162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27</v>
          </cell>
        </row>
        <row r="53">
          <cell r="A53" t="str">
            <v>Электронная площадка №1</v>
          </cell>
          <cell r="B53">
            <v>0</v>
          </cell>
        </row>
        <row r="54">
          <cell r="A54" t="str">
            <v>Электронная площадка Центра реализации</v>
          </cell>
          <cell r="B54">
            <v>639</v>
          </cell>
        </row>
        <row r="55">
          <cell r="A55" t="str">
            <v>Электронная площадка ЭСП</v>
          </cell>
          <cell r="B55">
            <v>0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</row>
        <row r="58">
          <cell r="A58" t="str">
            <v xml:space="preserve">Электронная торговая площадка "Профит" </v>
          </cell>
          <cell r="B58">
            <v>659</v>
          </cell>
        </row>
        <row r="59">
          <cell r="A59" t="str">
            <v>Электронная торговая площадка "Регион"</v>
          </cell>
          <cell r="B59">
            <v>98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</row>
        <row r="61">
          <cell r="A61" t="str">
            <v>Электронный капитал</v>
          </cell>
          <cell r="B61">
            <v>0</v>
          </cell>
        </row>
        <row r="62">
          <cell r="A62" t="str">
            <v>ЭТП "Пром-Консалтинг"</v>
          </cell>
          <cell r="B62">
            <v>0</v>
          </cell>
        </row>
        <row r="63">
          <cell r="A63" t="str">
            <v>ЭТП "ЮГРА"</v>
          </cell>
          <cell r="B63">
            <v>141</v>
          </cell>
        </row>
        <row r="64">
          <cell r="A64" t="str">
            <v>Место для новых площадок</v>
          </cell>
        </row>
        <row r="65">
          <cell r="A65" t="str">
            <v>Место для новых площадок</v>
          </cell>
        </row>
        <row r="66">
          <cell r="A66" t="str">
            <v>Место для новых площадок</v>
          </cell>
        </row>
        <row r="67">
          <cell r="A67" t="str">
            <v>Место для новых площадок</v>
          </cell>
        </row>
        <row r="68">
          <cell r="A68" t="str">
            <v>Место для новых площадок</v>
          </cell>
        </row>
        <row r="69">
          <cell r="A69" t="str">
            <v>Место для новых площадок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A7" t="str">
            <v xml:space="preserve"> «Альянс Трейд»</v>
          </cell>
          <cell r="B7">
            <v>76</v>
          </cell>
          <cell r="C7">
            <v>662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3</v>
          </cell>
          <cell r="M7">
            <v>0</v>
          </cell>
          <cell r="N7">
            <v>0</v>
          </cell>
          <cell r="O7">
            <v>0</v>
          </cell>
          <cell r="P7">
            <v>2</v>
          </cell>
          <cell r="Q7">
            <v>0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2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0</v>
          </cell>
          <cell r="BJ7">
            <v>0</v>
          </cell>
          <cell r="BK7">
            <v>0</v>
          </cell>
          <cell r="BL7">
            <v>2</v>
          </cell>
          <cell r="BM7">
            <v>0</v>
          </cell>
          <cell r="BN7">
            <v>3</v>
          </cell>
          <cell r="BO7">
            <v>0</v>
          </cell>
          <cell r="BP7">
            <v>0</v>
          </cell>
          <cell r="BQ7">
            <v>0</v>
          </cell>
          <cell r="BR7">
            <v>2</v>
          </cell>
          <cell r="BS7">
            <v>0</v>
          </cell>
          <cell r="BT7">
            <v>5</v>
          </cell>
          <cell r="BU7">
            <v>0</v>
          </cell>
          <cell r="BV7">
            <v>0</v>
          </cell>
          <cell r="BW7">
            <v>0</v>
          </cell>
          <cell r="BX7">
            <v>1</v>
          </cell>
          <cell r="BY7">
            <v>0</v>
          </cell>
          <cell r="BZ7">
            <v>11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15</v>
          </cell>
          <cell r="CG7">
            <v>0</v>
          </cell>
          <cell r="CH7">
            <v>0</v>
          </cell>
          <cell r="CI7">
            <v>0</v>
          </cell>
          <cell r="CJ7">
            <v>6</v>
          </cell>
          <cell r="CK7">
            <v>0</v>
          </cell>
          <cell r="CL7">
            <v>15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39</v>
          </cell>
          <cell r="CS7">
            <v>0</v>
          </cell>
          <cell r="CT7">
            <v>0</v>
          </cell>
          <cell r="CU7">
            <v>0</v>
          </cell>
          <cell r="CV7">
            <v>3</v>
          </cell>
          <cell r="CW7">
            <v>0</v>
          </cell>
          <cell r="CX7">
            <v>152</v>
          </cell>
          <cell r="CY7">
            <v>0</v>
          </cell>
          <cell r="CZ7">
            <v>0</v>
          </cell>
          <cell r="DA7">
            <v>0</v>
          </cell>
          <cell r="DB7">
            <v>8</v>
          </cell>
          <cell r="DC7">
            <v>0</v>
          </cell>
          <cell r="DD7">
            <v>25</v>
          </cell>
          <cell r="DE7">
            <v>0</v>
          </cell>
          <cell r="DF7">
            <v>0</v>
          </cell>
          <cell r="DG7">
            <v>0</v>
          </cell>
          <cell r="DH7">
            <v>3</v>
          </cell>
          <cell r="DI7">
            <v>0</v>
          </cell>
          <cell r="DJ7">
            <v>6</v>
          </cell>
          <cell r="DK7">
            <v>0</v>
          </cell>
          <cell r="DL7">
            <v>0</v>
          </cell>
          <cell r="DM7">
            <v>0</v>
          </cell>
          <cell r="DN7">
            <v>7</v>
          </cell>
          <cell r="DO7">
            <v>0</v>
          </cell>
          <cell r="DP7">
            <v>28</v>
          </cell>
          <cell r="DQ7">
            <v>0</v>
          </cell>
          <cell r="DR7">
            <v>0</v>
          </cell>
          <cell r="DS7">
            <v>0</v>
          </cell>
          <cell r="DT7">
            <v>6</v>
          </cell>
          <cell r="DU7">
            <v>0</v>
          </cell>
          <cell r="DV7">
            <v>10</v>
          </cell>
          <cell r="DW7">
            <v>0</v>
          </cell>
          <cell r="DX7">
            <v>0</v>
          </cell>
          <cell r="DY7">
            <v>0</v>
          </cell>
          <cell r="DZ7">
            <v>4</v>
          </cell>
          <cell r="EA7">
            <v>0</v>
          </cell>
          <cell r="EB7">
            <v>12</v>
          </cell>
          <cell r="EC7">
            <v>0</v>
          </cell>
          <cell r="ED7">
            <v>0</v>
          </cell>
          <cell r="EE7">
            <v>0</v>
          </cell>
          <cell r="EF7">
            <v>5</v>
          </cell>
          <cell r="EG7">
            <v>0</v>
          </cell>
          <cell r="EH7">
            <v>8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5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5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2</v>
          </cell>
          <cell r="HO7">
            <v>0</v>
          </cell>
          <cell r="HP7">
            <v>0</v>
          </cell>
          <cell r="HQ7">
            <v>0</v>
          </cell>
          <cell r="HR7">
            <v>2</v>
          </cell>
          <cell r="HS7">
            <v>5</v>
          </cell>
          <cell r="HT7">
            <v>7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11</v>
          </cell>
          <cell r="IA7">
            <v>0</v>
          </cell>
          <cell r="IB7">
            <v>0</v>
          </cell>
          <cell r="IC7">
            <v>0</v>
          </cell>
          <cell r="ID7">
            <v>3</v>
          </cell>
          <cell r="IE7">
            <v>3</v>
          </cell>
          <cell r="IF7">
            <v>3</v>
          </cell>
          <cell r="IG7">
            <v>0</v>
          </cell>
          <cell r="IH7">
            <v>0</v>
          </cell>
          <cell r="II7">
            <v>0</v>
          </cell>
          <cell r="IJ7">
            <v>4</v>
          </cell>
          <cell r="IK7">
            <v>0</v>
          </cell>
          <cell r="IL7">
            <v>20</v>
          </cell>
          <cell r="IM7">
            <v>0</v>
          </cell>
          <cell r="IN7">
            <v>0</v>
          </cell>
          <cell r="IO7">
            <v>0</v>
          </cell>
          <cell r="IP7">
            <v>3</v>
          </cell>
          <cell r="IQ7">
            <v>0</v>
          </cell>
          <cell r="IR7">
            <v>20</v>
          </cell>
          <cell r="IS7">
            <v>0</v>
          </cell>
          <cell r="IT7">
            <v>1</v>
          </cell>
          <cell r="IU7">
            <v>0</v>
          </cell>
          <cell r="IV7">
            <v>5</v>
          </cell>
          <cell r="IW7">
            <v>0</v>
          </cell>
          <cell r="IX7">
            <v>97</v>
          </cell>
          <cell r="IY7">
            <v>0</v>
          </cell>
          <cell r="IZ7">
            <v>0</v>
          </cell>
          <cell r="JA7">
            <v>0</v>
          </cell>
          <cell r="JB7">
            <v>10</v>
          </cell>
          <cell r="JC7">
            <v>0</v>
          </cell>
          <cell r="JD7">
            <v>64</v>
          </cell>
          <cell r="JE7">
            <v>0</v>
          </cell>
          <cell r="JF7">
            <v>0</v>
          </cell>
          <cell r="JG7">
            <v>2</v>
          </cell>
          <cell r="JJ7">
            <v>3.0395136778115502E-2</v>
          </cell>
          <cell r="JK7">
            <v>329</v>
          </cell>
          <cell r="JL7">
            <v>0.59259259259259256</v>
          </cell>
          <cell r="JM7">
            <v>108</v>
          </cell>
        </row>
        <row r="8">
          <cell r="A8" t="str">
            <v>Ru-Trade24</v>
          </cell>
          <cell r="B8">
            <v>55</v>
          </cell>
          <cell r="C8">
            <v>2909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6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11</v>
          </cell>
          <cell r="CE8">
            <v>0</v>
          </cell>
          <cell r="CF8">
            <v>30</v>
          </cell>
          <cell r="CG8">
            <v>0</v>
          </cell>
          <cell r="CH8">
            <v>0</v>
          </cell>
          <cell r="CI8">
            <v>0</v>
          </cell>
          <cell r="CJ8">
            <v>20</v>
          </cell>
          <cell r="CK8">
            <v>0</v>
          </cell>
          <cell r="CL8">
            <v>51</v>
          </cell>
          <cell r="CM8">
            <v>0</v>
          </cell>
          <cell r="CN8">
            <v>0</v>
          </cell>
          <cell r="CO8">
            <v>0</v>
          </cell>
          <cell r="CP8">
            <v>6</v>
          </cell>
          <cell r="CQ8">
            <v>0</v>
          </cell>
          <cell r="CR8">
            <v>103</v>
          </cell>
          <cell r="CS8">
            <v>0</v>
          </cell>
          <cell r="CT8">
            <v>0</v>
          </cell>
          <cell r="CU8">
            <v>0</v>
          </cell>
          <cell r="CV8">
            <v>23</v>
          </cell>
          <cell r="CW8">
            <v>0</v>
          </cell>
          <cell r="CX8">
            <v>24</v>
          </cell>
          <cell r="CY8">
            <v>0</v>
          </cell>
          <cell r="CZ8">
            <v>0</v>
          </cell>
          <cell r="DA8">
            <v>0</v>
          </cell>
          <cell r="DB8">
            <v>19</v>
          </cell>
          <cell r="DC8">
            <v>0</v>
          </cell>
          <cell r="DD8">
            <v>64</v>
          </cell>
          <cell r="DE8">
            <v>0</v>
          </cell>
          <cell r="DF8">
            <v>0</v>
          </cell>
          <cell r="DG8">
            <v>0</v>
          </cell>
          <cell r="DH8">
            <v>20</v>
          </cell>
          <cell r="DI8">
            <v>0</v>
          </cell>
          <cell r="DJ8">
            <v>64</v>
          </cell>
          <cell r="DK8">
            <v>0</v>
          </cell>
          <cell r="DL8">
            <v>0</v>
          </cell>
          <cell r="DM8">
            <v>0</v>
          </cell>
          <cell r="DN8">
            <v>20</v>
          </cell>
          <cell r="DO8">
            <v>0</v>
          </cell>
          <cell r="DP8">
            <v>80</v>
          </cell>
          <cell r="DQ8">
            <v>0</v>
          </cell>
          <cell r="DR8">
            <v>0</v>
          </cell>
          <cell r="DS8">
            <v>0</v>
          </cell>
          <cell r="DT8">
            <v>19</v>
          </cell>
          <cell r="DU8">
            <v>0</v>
          </cell>
          <cell r="DV8">
            <v>44</v>
          </cell>
          <cell r="DW8">
            <v>0</v>
          </cell>
          <cell r="DX8">
            <v>0</v>
          </cell>
          <cell r="DY8">
            <v>0</v>
          </cell>
          <cell r="DZ8">
            <v>24</v>
          </cell>
          <cell r="EA8">
            <v>0</v>
          </cell>
          <cell r="EB8">
            <v>58</v>
          </cell>
          <cell r="EC8">
            <v>0</v>
          </cell>
          <cell r="ED8">
            <v>0</v>
          </cell>
          <cell r="EE8">
            <v>0</v>
          </cell>
          <cell r="EF8">
            <v>13</v>
          </cell>
          <cell r="EG8">
            <v>0</v>
          </cell>
          <cell r="EH8">
            <v>43</v>
          </cell>
          <cell r="EI8">
            <v>0</v>
          </cell>
          <cell r="EJ8">
            <v>0</v>
          </cell>
          <cell r="EK8">
            <v>0</v>
          </cell>
          <cell r="EL8">
            <v>43</v>
          </cell>
          <cell r="EM8">
            <v>1</v>
          </cell>
          <cell r="EN8">
            <v>44</v>
          </cell>
          <cell r="EO8">
            <v>0</v>
          </cell>
          <cell r="EP8">
            <v>0</v>
          </cell>
          <cell r="EQ8">
            <v>0</v>
          </cell>
          <cell r="ER8">
            <v>64</v>
          </cell>
          <cell r="ES8">
            <v>1</v>
          </cell>
          <cell r="ET8">
            <v>77</v>
          </cell>
          <cell r="EU8">
            <v>0</v>
          </cell>
          <cell r="EV8">
            <v>0</v>
          </cell>
          <cell r="EW8">
            <v>0</v>
          </cell>
          <cell r="EX8">
            <v>99</v>
          </cell>
          <cell r="EY8">
            <v>1</v>
          </cell>
          <cell r="EZ8">
            <v>114</v>
          </cell>
          <cell r="FA8">
            <v>0</v>
          </cell>
          <cell r="FB8">
            <v>0</v>
          </cell>
          <cell r="FC8">
            <v>0</v>
          </cell>
          <cell r="FD8">
            <v>79</v>
          </cell>
          <cell r="FE8">
            <v>0</v>
          </cell>
          <cell r="FF8">
            <v>92</v>
          </cell>
          <cell r="FG8">
            <v>0</v>
          </cell>
          <cell r="FH8">
            <v>0</v>
          </cell>
          <cell r="FI8">
            <v>0</v>
          </cell>
          <cell r="FJ8">
            <v>109</v>
          </cell>
          <cell r="FK8">
            <v>0</v>
          </cell>
          <cell r="FL8">
            <v>119</v>
          </cell>
          <cell r="FM8">
            <v>0</v>
          </cell>
          <cell r="FN8">
            <v>0</v>
          </cell>
          <cell r="FO8">
            <v>0</v>
          </cell>
          <cell r="FP8">
            <v>107</v>
          </cell>
          <cell r="FQ8">
            <v>0</v>
          </cell>
          <cell r="FR8">
            <v>85</v>
          </cell>
          <cell r="FS8">
            <v>0</v>
          </cell>
          <cell r="FT8">
            <v>0</v>
          </cell>
          <cell r="FU8">
            <v>0</v>
          </cell>
          <cell r="FV8">
            <v>96</v>
          </cell>
          <cell r="FW8">
            <v>0</v>
          </cell>
          <cell r="FX8">
            <v>57</v>
          </cell>
          <cell r="FY8">
            <v>0</v>
          </cell>
          <cell r="FZ8">
            <v>0</v>
          </cell>
          <cell r="GA8">
            <v>0</v>
          </cell>
          <cell r="GB8">
            <v>2</v>
          </cell>
          <cell r="GC8">
            <v>0</v>
          </cell>
          <cell r="GD8">
            <v>14</v>
          </cell>
          <cell r="GE8">
            <v>0</v>
          </cell>
          <cell r="GF8">
            <v>0</v>
          </cell>
          <cell r="GG8">
            <v>0</v>
          </cell>
          <cell r="GH8">
            <v>11</v>
          </cell>
          <cell r="GI8">
            <v>0</v>
          </cell>
          <cell r="GJ8">
            <v>77</v>
          </cell>
          <cell r="GK8">
            <v>0</v>
          </cell>
          <cell r="GL8">
            <v>0</v>
          </cell>
          <cell r="GM8">
            <v>0</v>
          </cell>
          <cell r="GN8">
            <v>19</v>
          </cell>
          <cell r="GO8">
            <v>0</v>
          </cell>
          <cell r="GP8">
            <v>93</v>
          </cell>
          <cell r="GQ8">
            <v>0</v>
          </cell>
          <cell r="GR8">
            <v>0</v>
          </cell>
          <cell r="GS8">
            <v>0</v>
          </cell>
          <cell r="GT8">
            <v>36</v>
          </cell>
          <cell r="GU8">
            <v>0</v>
          </cell>
          <cell r="GV8">
            <v>64</v>
          </cell>
          <cell r="GW8">
            <v>0</v>
          </cell>
          <cell r="GX8">
            <v>0</v>
          </cell>
          <cell r="GY8">
            <v>0</v>
          </cell>
          <cell r="GZ8">
            <v>65</v>
          </cell>
          <cell r="HA8">
            <v>1</v>
          </cell>
          <cell r="HB8">
            <v>56</v>
          </cell>
          <cell r="HC8">
            <v>0</v>
          </cell>
          <cell r="HD8">
            <v>0</v>
          </cell>
          <cell r="HE8">
            <v>0</v>
          </cell>
          <cell r="HF8">
            <v>28</v>
          </cell>
          <cell r="HG8">
            <v>3</v>
          </cell>
          <cell r="HH8">
            <v>81</v>
          </cell>
          <cell r="HI8">
            <v>0</v>
          </cell>
          <cell r="HJ8">
            <v>0</v>
          </cell>
          <cell r="HK8">
            <v>0</v>
          </cell>
          <cell r="HL8">
            <v>12</v>
          </cell>
          <cell r="HM8">
            <v>3</v>
          </cell>
          <cell r="HN8">
            <v>59</v>
          </cell>
          <cell r="HO8">
            <v>0</v>
          </cell>
          <cell r="HP8">
            <v>0</v>
          </cell>
          <cell r="HQ8">
            <v>0</v>
          </cell>
          <cell r="HR8">
            <v>19</v>
          </cell>
          <cell r="HS8">
            <v>0</v>
          </cell>
          <cell r="HT8">
            <v>31</v>
          </cell>
          <cell r="HU8">
            <v>0</v>
          </cell>
          <cell r="HV8">
            <v>0</v>
          </cell>
          <cell r="HW8">
            <v>0</v>
          </cell>
          <cell r="HX8">
            <v>13</v>
          </cell>
          <cell r="HY8">
            <v>0</v>
          </cell>
          <cell r="HZ8">
            <v>70</v>
          </cell>
          <cell r="IA8">
            <v>0</v>
          </cell>
          <cell r="IB8">
            <v>0</v>
          </cell>
          <cell r="IC8">
            <v>0</v>
          </cell>
          <cell r="ID8">
            <v>6</v>
          </cell>
          <cell r="IE8">
            <v>0</v>
          </cell>
          <cell r="IF8">
            <v>36</v>
          </cell>
          <cell r="IG8">
            <v>0</v>
          </cell>
          <cell r="IH8">
            <v>0</v>
          </cell>
          <cell r="II8">
            <v>0</v>
          </cell>
          <cell r="IJ8">
            <v>3</v>
          </cell>
          <cell r="IK8">
            <v>0</v>
          </cell>
          <cell r="IL8">
            <v>61</v>
          </cell>
          <cell r="IM8">
            <v>0</v>
          </cell>
          <cell r="IN8">
            <v>0</v>
          </cell>
          <cell r="IO8">
            <v>0</v>
          </cell>
          <cell r="IP8">
            <v>3</v>
          </cell>
          <cell r="IQ8">
            <v>0</v>
          </cell>
          <cell r="IR8">
            <v>22</v>
          </cell>
          <cell r="IS8">
            <v>0</v>
          </cell>
          <cell r="IT8">
            <v>0</v>
          </cell>
          <cell r="IU8">
            <v>0</v>
          </cell>
          <cell r="IV8">
            <v>2</v>
          </cell>
          <cell r="IW8">
            <v>1</v>
          </cell>
          <cell r="IX8">
            <v>30</v>
          </cell>
          <cell r="IY8">
            <v>0</v>
          </cell>
          <cell r="IZ8">
            <v>0</v>
          </cell>
          <cell r="JA8">
            <v>0</v>
          </cell>
          <cell r="JB8">
            <v>2</v>
          </cell>
          <cell r="JC8">
            <v>0</v>
          </cell>
          <cell r="JD8">
            <v>53</v>
          </cell>
          <cell r="JE8">
            <v>0</v>
          </cell>
          <cell r="JF8">
            <v>0</v>
          </cell>
          <cell r="JG8">
            <v>0</v>
          </cell>
          <cell r="JJ8">
            <v>1.9801980198019802E-2</v>
          </cell>
          <cell r="JK8">
            <v>101</v>
          </cell>
          <cell r="JL8">
            <v>0.5955056179775281</v>
          </cell>
          <cell r="JM8">
            <v>89</v>
          </cell>
        </row>
        <row r="9">
          <cell r="A9" t="str">
            <v>АИСТ</v>
          </cell>
          <cell r="B9">
            <v>0</v>
          </cell>
          <cell r="C9">
            <v>261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49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1</v>
          </cell>
          <cell r="AO9">
            <v>0</v>
          </cell>
          <cell r="AP9">
            <v>2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3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24</v>
          </cell>
          <cell r="BC9">
            <v>0</v>
          </cell>
          <cell r="BD9">
            <v>0</v>
          </cell>
          <cell r="BE9">
            <v>0</v>
          </cell>
          <cell r="BF9">
            <v>1</v>
          </cell>
          <cell r="BG9">
            <v>0</v>
          </cell>
          <cell r="BH9">
            <v>25</v>
          </cell>
          <cell r="BI9">
            <v>0</v>
          </cell>
          <cell r="BJ9">
            <v>0</v>
          </cell>
          <cell r="BK9">
            <v>0</v>
          </cell>
          <cell r="BL9">
            <v>1</v>
          </cell>
          <cell r="BM9">
            <v>0</v>
          </cell>
          <cell r="BN9">
            <v>28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25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5</v>
          </cell>
          <cell r="CA9">
            <v>0</v>
          </cell>
          <cell r="CB9">
            <v>0</v>
          </cell>
          <cell r="CC9">
            <v>0</v>
          </cell>
          <cell r="CD9">
            <v>2</v>
          </cell>
          <cell r="CE9">
            <v>0</v>
          </cell>
          <cell r="CF9">
            <v>10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5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4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2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2</v>
          </cell>
          <cell r="DK9">
            <v>0</v>
          </cell>
          <cell r="DL9">
            <v>0</v>
          </cell>
          <cell r="DM9">
            <v>0</v>
          </cell>
          <cell r="DN9">
            <v>2</v>
          </cell>
          <cell r="DO9">
            <v>0</v>
          </cell>
          <cell r="DP9">
            <v>3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3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11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7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17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1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1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J9" t="e">
            <v>#DIV/0!</v>
          </cell>
          <cell r="JK9">
            <v>0</v>
          </cell>
          <cell r="JL9" t="e">
            <v>#DIV/0!</v>
          </cell>
          <cell r="JM9">
            <v>0</v>
          </cell>
        </row>
        <row r="10">
          <cell r="A10" t="str">
            <v>АРБбитЛот</v>
          </cell>
          <cell r="B10">
            <v>374</v>
          </cell>
          <cell r="C10">
            <v>2378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2</v>
          </cell>
          <cell r="AQ10">
            <v>0</v>
          </cell>
          <cell r="AR10">
            <v>0</v>
          </cell>
          <cell r="AS10">
            <v>0</v>
          </cell>
          <cell r="AT10">
            <v>10</v>
          </cell>
          <cell r="AU10">
            <v>0</v>
          </cell>
          <cell r="AV10">
            <v>16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18</v>
          </cell>
          <cell r="BC10">
            <v>0</v>
          </cell>
          <cell r="BD10">
            <v>0</v>
          </cell>
          <cell r="BE10">
            <v>0</v>
          </cell>
          <cell r="BF10">
            <v>1</v>
          </cell>
          <cell r="BG10">
            <v>0</v>
          </cell>
          <cell r="BH10">
            <v>3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4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7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16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17</v>
          </cell>
          <cell r="CG10">
            <v>0</v>
          </cell>
          <cell r="CH10">
            <v>0</v>
          </cell>
          <cell r="CI10">
            <v>0</v>
          </cell>
          <cell r="CJ10">
            <v>1</v>
          </cell>
          <cell r="CK10">
            <v>0</v>
          </cell>
          <cell r="CL10">
            <v>6</v>
          </cell>
          <cell r="CM10">
            <v>0</v>
          </cell>
          <cell r="CN10">
            <v>0</v>
          </cell>
          <cell r="CO10">
            <v>0</v>
          </cell>
          <cell r="CP10">
            <v>1</v>
          </cell>
          <cell r="CQ10">
            <v>0</v>
          </cell>
          <cell r="CR10">
            <v>6</v>
          </cell>
          <cell r="CS10">
            <v>0</v>
          </cell>
          <cell r="CT10">
            <v>0</v>
          </cell>
          <cell r="CU10">
            <v>0</v>
          </cell>
          <cell r="CV10">
            <v>3</v>
          </cell>
          <cell r="CW10">
            <v>0</v>
          </cell>
          <cell r="CX10">
            <v>6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3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5</v>
          </cell>
          <cell r="EO10">
            <v>0</v>
          </cell>
          <cell r="EP10">
            <v>0</v>
          </cell>
          <cell r="EQ10">
            <v>0</v>
          </cell>
          <cell r="ER10">
            <v>6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3</v>
          </cell>
          <cell r="EY10">
            <v>0</v>
          </cell>
          <cell r="EZ10">
            <v>2</v>
          </cell>
          <cell r="FA10">
            <v>0</v>
          </cell>
          <cell r="FB10">
            <v>0</v>
          </cell>
          <cell r="FC10">
            <v>0</v>
          </cell>
          <cell r="FD10">
            <v>1</v>
          </cell>
          <cell r="FE10">
            <v>0</v>
          </cell>
          <cell r="FF10">
            <v>17</v>
          </cell>
          <cell r="FG10">
            <v>0</v>
          </cell>
          <cell r="FH10">
            <v>0</v>
          </cell>
          <cell r="FI10">
            <v>0</v>
          </cell>
          <cell r="FJ10">
            <v>1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6</v>
          </cell>
          <cell r="GU10">
            <v>0</v>
          </cell>
          <cell r="GV10">
            <v>5</v>
          </cell>
          <cell r="GW10">
            <v>0</v>
          </cell>
          <cell r="GX10">
            <v>0</v>
          </cell>
          <cell r="GY10">
            <v>3</v>
          </cell>
          <cell r="GZ10">
            <v>26</v>
          </cell>
          <cell r="HA10">
            <v>0</v>
          </cell>
          <cell r="HB10">
            <v>35</v>
          </cell>
          <cell r="HC10">
            <v>0</v>
          </cell>
          <cell r="HD10">
            <v>0</v>
          </cell>
          <cell r="HE10">
            <v>0</v>
          </cell>
          <cell r="HF10">
            <v>65</v>
          </cell>
          <cell r="HG10">
            <v>0</v>
          </cell>
          <cell r="HH10">
            <v>75</v>
          </cell>
          <cell r="HI10">
            <v>0</v>
          </cell>
          <cell r="HJ10">
            <v>0</v>
          </cell>
          <cell r="HK10">
            <v>0</v>
          </cell>
          <cell r="HL10">
            <v>41</v>
          </cell>
          <cell r="HM10">
            <v>0</v>
          </cell>
          <cell r="HN10">
            <v>105</v>
          </cell>
          <cell r="HO10">
            <v>0</v>
          </cell>
          <cell r="HP10">
            <v>0</v>
          </cell>
          <cell r="HQ10">
            <v>5</v>
          </cell>
          <cell r="HR10">
            <v>50</v>
          </cell>
          <cell r="HS10">
            <v>0</v>
          </cell>
          <cell r="HT10">
            <v>97</v>
          </cell>
          <cell r="HU10">
            <v>0</v>
          </cell>
          <cell r="HV10">
            <v>0</v>
          </cell>
          <cell r="HW10">
            <v>1</v>
          </cell>
          <cell r="HX10">
            <v>53</v>
          </cell>
          <cell r="HY10">
            <v>0</v>
          </cell>
          <cell r="HZ10">
            <v>168</v>
          </cell>
          <cell r="IA10">
            <v>0</v>
          </cell>
          <cell r="IB10">
            <v>0</v>
          </cell>
          <cell r="IC10">
            <v>7</v>
          </cell>
          <cell r="ID10">
            <v>67</v>
          </cell>
          <cell r="IE10">
            <v>0</v>
          </cell>
          <cell r="IF10">
            <v>202</v>
          </cell>
          <cell r="IG10">
            <v>1</v>
          </cell>
          <cell r="IH10">
            <v>0</v>
          </cell>
          <cell r="II10">
            <v>7</v>
          </cell>
          <cell r="IJ10">
            <v>53</v>
          </cell>
          <cell r="IK10">
            <v>0</v>
          </cell>
          <cell r="IL10">
            <v>193</v>
          </cell>
          <cell r="IM10">
            <v>1</v>
          </cell>
          <cell r="IN10">
            <v>0</v>
          </cell>
          <cell r="IO10">
            <v>5</v>
          </cell>
          <cell r="IP10">
            <v>43</v>
          </cell>
          <cell r="IQ10">
            <v>0</v>
          </cell>
          <cell r="IR10">
            <v>196</v>
          </cell>
          <cell r="IS10">
            <v>0</v>
          </cell>
          <cell r="IT10">
            <v>0</v>
          </cell>
          <cell r="IU10">
            <v>9</v>
          </cell>
          <cell r="IV10">
            <v>45</v>
          </cell>
          <cell r="IW10">
            <v>0</v>
          </cell>
          <cell r="IX10">
            <v>273</v>
          </cell>
          <cell r="IY10">
            <v>0</v>
          </cell>
          <cell r="IZ10">
            <v>0</v>
          </cell>
          <cell r="JA10">
            <v>10</v>
          </cell>
          <cell r="JB10">
            <v>55</v>
          </cell>
          <cell r="JC10">
            <v>0</v>
          </cell>
          <cell r="JD10">
            <v>315</v>
          </cell>
          <cell r="JE10">
            <v>0</v>
          </cell>
          <cell r="JF10">
            <v>0</v>
          </cell>
          <cell r="JG10">
            <v>4</v>
          </cell>
          <cell r="JJ10">
            <v>4.4606650446066508E-2</v>
          </cell>
          <cell r="JK10">
            <v>1233</v>
          </cell>
          <cell r="JL10">
            <v>0.52852348993288589</v>
          </cell>
          <cell r="JM10">
            <v>596</v>
          </cell>
        </row>
        <row r="11">
          <cell r="A11" t="str">
            <v>Арбитат</v>
          </cell>
          <cell r="B11">
            <v>139</v>
          </cell>
          <cell r="C11">
            <v>4730</v>
          </cell>
          <cell r="D11">
            <v>1</v>
          </cell>
          <cell r="E11">
            <v>0</v>
          </cell>
          <cell r="F11">
            <v>7</v>
          </cell>
          <cell r="G11">
            <v>0</v>
          </cell>
          <cell r="H11">
            <v>0</v>
          </cell>
          <cell r="I11">
            <v>0</v>
          </cell>
          <cell r="J11">
            <v>7</v>
          </cell>
          <cell r="K11">
            <v>0</v>
          </cell>
          <cell r="L11">
            <v>81</v>
          </cell>
          <cell r="M11">
            <v>0</v>
          </cell>
          <cell r="N11">
            <v>0</v>
          </cell>
          <cell r="O11">
            <v>0</v>
          </cell>
          <cell r="P11">
            <v>16</v>
          </cell>
          <cell r="Q11">
            <v>0</v>
          </cell>
          <cell r="R11">
            <v>36</v>
          </cell>
          <cell r="S11">
            <v>0</v>
          </cell>
          <cell r="T11">
            <v>0</v>
          </cell>
          <cell r="U11">
            <v>0</v>
          </cell>
          <cell r="V11">
            <v>3</v>
          </cell>
          <cell r="W11">
            <v>1</v>
          </cell>
          <cell r="X11">
            <v>39</v>
          </cell>
          <cell r="Y11">
            <v>0</v>
          </cell>
          <cell r="Z11">
            <v>0</v>
          </cell>
          <cell r="AA11">
            <v>0</v>
          </cell>
          <cell r="AB11">
            <v>9</v>
          </cell>
          <cell r="AC11">
            <v>0</v>
          </cell>
          <cell r="AD11">
            <v>60</v>
          </cell>
          <cell r="AE11">
            <v>0</v>
          </cell>
          <cell r="AF11">
            <v>0</v>
          </cell>
          <cell r="AG11">
            <v>0</v>
          </cell>
          <cell r="AH11">
            <v>7</v>
          </cell>
          <cell r="AI11">
            <v>0</v>
          </cell>
          <cell r="AJ11">
            <v>47</v>
          </cell>
          <cell r="AK11">
            <v>0</v>
          </cell>
          <cell r="AL11">
            <v>0</v>
          </cell>
          <cell r="AM11">
            <v>0</v>
          </cell>
          <cell r="AN11">
            <v>13</v>
          </cell>
          <cell r="AO11">
            <v>0</v>
          </cell>
          <cell r="AP11">
            <v>47</v>
          </cell>
          <cell r="AQ11">
            <v>0</v>
          </cell>
          <cell r="AR11">
            <v>0</v>
          </cell>
          <cell r="AS11">
            <v>0</v>
          </cell>
          <cell r="AT11">
            <v>18</v>
          </cell>
          <cell r="AU11">
            <v>0</v>
          </cell>
          <cell r="AV11">
            <v>40</v>
          </cell>
          <cell r="AW11">
            <v>0</v>
          </cell>
          <cell r="AX11">
            <v>0</v>
          </cell>
          <cell r="AY11">
            <v>0</v>
          </cell>
          <cell r="AZ11">
            <v>14</v>
          </cell>
          <cell r="BA11">
            <v>0</v>
          </cell>
          <cell r="BB11">
            <v>36</v>
          </cell>
          <cell r="BC11">
            <v>0</v>
          </cell>
          <cell r="BD11">
            <v>0</v>
          </cell>
          <cell r="BE11">
            <v>0</v>
          </cell>
          <cell r="BF11">
            <v>6</v>
          </cell>
          <cell r="BG11">
            <v>0</v>
          </cell>
          <cell r="BH11">
            <v>6</v>
          </cell>
          <cell r="BI11">
            <v>0</v>
          </cell>
          <cell r="BJ11">
            <v>0</v>
          </cell>
          <cell r="BK11">
            <v>0</v>
          </cell>
          <cell r="BL11">
            <v>16</v>
          </cell>
          <cell r="BM11">
            <v>0</v>
          </cell>
          <cell r="BN11">
            <v>13</v>
          </cell>
          <cell r="BO11">
            <v>0</v>
          </cell>
          <cell r="BP11">
            <v>0</v>
          </cell>
          <cell r="BQ11">
            <v>0</v>
          </cell>
          <cell r="BR11">
            <v>9</v>
          </cell>
          <cell r="BS11">
            <v>0</v>
          </cell>
          <cell r="BT11">
            <v>28</v>
          </cell>
          <cell r="BU11">
            <v>0</v>
          </cell>
          <cell r="BV11">
            <v>0</v>
          </cell>
          <cell r="BW11">
            <v>0</v>
          </cell>
          <cell r="BX11">
            <v>9</v>
          </cell>
          <cell r="BY11">
            <v>0</v>
          </cell>
          <cell r="BZ11">
            <v>39</v>
          </cell>
          <cell r="CA11">
            <v>0</v>
          </cell>
          <cell r="CB11">
            <v>0</v>
          </cell>
          <cell r="CC11">
            <v>0</v>
          </cell>
          <cell r="CD11">
            <v>18</v>
          </cell>
          <cell r="CE11">
            <v>0</v>
          </cell>
          <cell r="CF11">
            <v>170</v>
          </cell>
          <cell r="CG11">
            <v>0</v>
          </cell>
          <cell r="CH11">
            <v>0</v>
          </cell>
          <cell r="CI11">
            <v>0</v>
          </cell>
          <cell r="CJ11">
            <v>28</v>
          </cell>
          <cell r="CK11">
            <v>2</v>
          </cell>
          <cell r="CL11">
            <v>35</v>
          </cell>
          <cell r="CM11">
            <v>0</v>
          </cell>
          <cell r="CN11">
            <v>0</v>
          </cell>
          <cell r="CO11">
            <v>0</v>
          </cell>
          <cell r="CP11">
            <v>45</v>
          </cell>
          <cell r="CQ11">
            <v>0</v>
          </cell>
          <cell r="CR11">
            <v>123</v>
          </cell>
          <cell r="CS11">
            <v>0</v>
          </cell>
          <cell r="CT11">
            <v>0</v>
          </cell>
          <cell r="CU11">
            <v>0</v>
          </cell>
          <cell r="CV11">
            <v>17</v>
          </cell>
          <cell r="CW11">
            <v>0</v>
          </cell>
          <cell r="CX11">
            <v>27</v>
          </cell>
          <cell r="CY11">
            <v>0</v>
          </cell>
          <cell r="CZ11">
            <v>0</v>
          </cell>
          <cell r="DA11">
            <v>0</v>
          </cell>
          <cell r="DB11">
            <v>13</v>
          </cell>
          <cell r="DC11">
            <v>0</v>
          </cell>
          <cell r="DD11">
            <v>44</v>
          </cell>
          <cell r="DE11">
            <v>0</v>
          </cell>
          <cell r="DF11">
            <v>0</v>
          </cell>
          <cell r="DG11">
            <v>0</v>
          </cell>
          <cell r="DH11">
            <v>11</v>
          </cell>
          <cell r="DI11">
            <v>0</v>
          </cell>
          <cell r="DJ11">
            <v>83</v>
          </cell>
          <cell r="DK11">
            <v>0</v>
          </cell>
          <cell r="DL11">
            <v>0</v>
          </cell>
          <cell r="DM11">
            <v>0</v>
          </cell>
          <cell r="DN11">
            <v>10</v>
          </cell>
          <cell r="DO11">
            <v>0</v>
          </cell>
          <cell r="DP11">
            <v>93</v>
          </cell>
          <cell r="DQ11">
            <v>0</v>
          </cell>
          <cell r="DR11">
            <v>0</v>
          </cell>
          <cell r="DS11">
            <v>0</v>
          </cell>
          <cell r="DT11">
            <v>9</v>
          </cell>
          <cell r="DU11">
            <v>0</v>
          </cell>
          <cell r="DV11">
            <v>73</v>
          </cell>
          <cell r="DW11">
            <v>0</v>
          </cell>
          <cell r="DX11">
            <v>0</v>
          </cell>
          <cell r="DY11">
            <v>0</v>
          </cell>
          <cell r="DZ11">
            <v>39</v>
          </cell>
          <cell r="EA11">
            <v>0</v>
          </cell>
          <cell r="EB11">
            <v>126</v>
          </cell>
          <cell r="EC11">
            <v>0</v>
          </cell>
          <cell r="ED11">
            <v>0</v>
          </cell>
          <cell r="EE11">
            <v>0</v>
          </cell>
          <cell r="EF11">
            <v>87</v>
          </cell>
          <cell r="EG11">
            <v>0</v>
          </cell>
          <cell r="EH11">
            <v>687</v>
          </cell>
          <cell r="EI11">
            <v>0</v>
          </cell>
          <cell r="EJ11">
            <v>0</v>
          </cell>
          <cell r="EK11">
            <v>0</v>
          </cell>
          <cell r="EL11">
            <v>64</v>
          </cell>
          <cell r="EM11">
            <v>0</v>
          </cell>
          <cell r="EN11">
            <v>151</v>
          </cell>
          <cell r="EO11">
            <v>0</v>
          </cell>
          <cell r="EP11">
            <v>0</v>
          </cell>
          <cell r="EQ11">
            <v>0</v>
          </cell>
          <cell r="ER11">
            <v>29</v>
          </cell>
          <cell r="ES11">
            <v>0</v>
          </cell>
          <cell r="ET11">
            <v>71</v>
          </cell>
          <cell r="EU11">
            <v>0</v>
          </cell>
          <cell r="EV11">
            <v>0</v>
          </cell>
          <cell r="EW11">
            <v>0</v>
          </cell>
          <cell r="EX11">
            <v>18</v>
          </cell>
          <cell r="EY11">
            <v>0</v>
          </cell>
          <cell r="EZ11">
            <v>68</v>
          </cell>
          <cell r="FA11">
            <v>0</v>
          </cell>
          <cell r="FB11">
            <v>0</v>
          </cell>
          <cell r="FC11">
            <v>0</v>
          </cell>
          <cell r="FD11">
            <v>43</v>
          </cell>
          <cell r="FE11">
            <v>0</v>
          </cell>
          <cell r="FF11">
            <v>63</v>
          </cell>
          <cell r="FG11">
            <v>0</v>
          </cell>
          <cell r="FH11">
            <v>0</v>
          </cell>
          <cell r="FI11">
            <v>0</v>
          </cell>
          <cell r="FJ11">
            <v>100</v>
          </cell>
          <cell r="FK11">
            <v>0</v>
          </cell>
          <cell r="FL11">
            <v>76</v>
          </cell>
          <cell r="FM11">
            <v>0</v>
          </cell>
          <cell r="FN11">
            <v>0</v>
          </cell>
          <cell r="FO11">
            <v>0</v>
          </cell>
          <cell r="FP11">
            <v>34</v>
          </cell>
          <cell r="FQ11">
            <v>0</v>
          </cell>
          <cell r="FR11">
            <v>93</v>
          </cell>
          <cell r="FS11">
            <v>0</v>
          </cell>
          <cell r="FT11">
            <v>0</v>
          </cell>
          <cell r="FU11">
            <v>0</v>
          </cell>
          <cell r="FV11">
            <v>43</v>
          </cell>
          <cell r="FW11">
            <v>0</v>
          </cell>
          <cell r="FX11">
            <v>61</v>
          </cell>
          <cell r="FY11">
            <v>0</v>
          </cell>
          <cell r="FZ11">
            <v>0</v>
          </cell>
          <cell r="GA11">
            <v>0</v>
          </cell>
          <cell r="GB11">
            <v>38</v>
          </cell>
          <cell r="GC11">
            <v>2</v>
          </cell>
          <cell r="GD11">
            <v>79</v>
          </cell>
          <cell r="GE11">
            <v>0</v>
          </cell>
          <cell r="GF11">
            <v>0</v>
          </cell>
          <cell r="GG11">
            <v>0</v>
          </cell>
          <cell r="GH11">
            <v>36</v>
          </cell>
          <cell r="GI11">
            <v>0</v>
          </cell>
          <cell r="GJ11">
            <v>98</v>
          </cell>
          <cell r="GK11">
            <v>0</v>
          </cell>
          <cell r="GL11">
            <v>0</v>
          </cell>
          <cell r="GM11">
            <v>0</v>
          </cell>
          <cell r="GN11">
            <v>30</v>
          </cell>
          <cell r="GO11">
            <v>0</v>
          </cell>
          <cell r="GP11">
            <v>66</v>
          </cell>
          <cell r="GQ11">
            <v>0</v>
          </cell>
          <cell r="GR11">
            <v>0</v>
          </cell>
          <cell r="GS11">
            <v>0</v>
          </cell>
          <cell r="GT11">
            <v>34</v>
          </cell>
          <cell r="GU11">
            <v>0</v>
          </cell>
          <cell r="GV11">
            <v>52</v>
          </cell>
          <cell r="GW11">
            <v>0</v>
          </cell>
          <cell r="GX11">
            <v>0</v>
          </cell>
          <cell r="GY11">
            <v>0</v>
          </cell>
          <cell r="GZ11">
            <v>41</v>
          </cell>
          <cell r="HA11">
            <v>0</v>
          </cell>
          <cell r="HB11">
            <v>72</v>
          </cell>
          <cell r="HC11">
            <v>0</v>
          </cell>
          <cell r="HD11">
            <v>0</v>
          </cell>
          <cell r="HE11">
            <v>0</v>
          </cell>
          <cell r="HF11">
            <v>77</v>
          </cell>
          <cell r="HG11">
            <v>0</v>
          </cell>
          <cell r="HH11">
            <v>56</v>
          </cell>
          <cell r="HI11">
            <v>0</v>
          </cell>
          <cell r="HJ11">
            <v>0</v>
          </cell>
          <cell r="HK11">
            <v>0</v>
          </cell>
          <cell r="HL11">
            <v>11</v>
          </cell>
          <cell r="HM11">
            <v>0</v>
          </cell>
          <cell r="HN11">
            <v>92</v>
          </cell>
          <cell r="HO11">
            <v>0</v>
          </cell>
          <cell r="HP11">
            <v>0</v>
          </cell>
          <cell r="HQ11">
            <v>0</v>
          </cell>
          <cell r="HR11">
            <v>13</v>
          </cell>
          <cell r="HS11">
            <v>0</v>
          </cell>
          <cell r="HT11">
            <v>100</v>
          </cell>
          <cell r="HU11">
            <v>0</v>
          </cell>
          <cell r="HV11">
            <v>0</v>
          </cell>
          <cell r="HW11">
            <v>0</v>
          </cell>
          <cell r="HX11">
            <v>16</v>
          </cell>
          <cell r="HY11">
            <v>0</v>
          </cell>
          <cell r="HZ11">
            <v>87</v>
          </cell>
          <cell r="IA11">
            <v>0</v>
          </cell>
          <cell r="IB11">
            <v>0</v>
          </cell>
          <cell r="IC11">
            <v>0</v>
          </cell>
          <cell r="ID11">
            <v>4</v>
          </cell>
          <cell r="IE11">
            <v>1</v>
          </cell>
          <cell r="IF11">
            <v>57</v>
          </cell>
          <cell r="IG11">
            <v>0</v>
          </cell>
          <cell r="IH11">
            <v>0</v>
          </cell>
          <cell r="II11">
            <v>0</v>
          </cell>
          <cell r="IJ11">
            <v>12</v>
          </cell>
          <cell r="IK11">
            <v>0</v>
          </cell>
          <cell r="IL11">
            <v>109</v>
          </cell>
          <cell r="IM11">
            <v>0</v>
          </cell>
          <cell r="IN11">
            <v>0</v>
          </cell>
          <cell r="IO11">
            <v>0</v>
          </cell>
          <cell r="IP11">
            <v>5</v>
          </cell>
          <cell r="IQ11">
            <v>0</v>
          </cell>
          <cell r="IR11">
            <v>72</v>
          </cell>
          <cell r="IS11">
            <v>0</v>
          </cell>
          <cell r="IT11">
            <v>0</v>
          </cell>
          <cell r="IU11">
            <v>0</v>
          </cell>
          <cell r="IV11">
            <v>11</v>
          </cell>
          <cell r="IW11">
            <v>0</v>
          </cell>
          <cell r="IX11">
            <v>58</v>
          </cell>
          <cell r="IY11">
            <v>0</v>
          </cell>
          <cell r="IZ11">
            <v>0</v>
          </cell>
          <cell r="JA11">
            <v>0</v>
          </cell>
          <cell r="JB11">
            <v>14</v>
          </cell>
          <cell r="JC11">
            <v>0</v>
          </cell>
          <cell r="JD11">
            <v>125</v>
          </cell>
          <cell r="JE11">
            <v>0</v>
          </cell>
          <cell r="JF11">
            <v>0</v>
          </cell>
          <cell r="JG11">
            <v>0</v>
          </cell>
          <cell r="JJ11">
            <v>7.3684210526315783E-2</v>
          </cell>
          <cell r="JK11">
            <v>190</v>
          </cell>
          <cell r="JL11">
            <v>0.62189054726368154</v>
          </cell>
          <cell r="JM11">
            <v>201</v>
          </cell>
        </row>
        <row r="12">
          <cell r="A12" t="str">
            <v>АрбиТрейд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J12" t="e">
            <v>#DIV/0!</v>
          </cell>
          <cell r="JK12">
            <v>0</v>
          </cell>
          <cell r="JL12" t="e">
            <v>#DIV/0!</v>
          </cell>
          <cell r="JM12">
            <v>0</v>
          </cell>
        </row>
        <row r="13">
          <cell r="A13" t="str">
            <v>АУКЦИОНПРО</v>
          </cell>
          <cell r="B13">
            <v>78</v>
          </cell>
          <cell r="C13">
            <v>305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1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10</v>
          </cell>
          <cell r="HO13">
            <v>0</v>
          </cell>
          <cell r="HP13">
            <v>0</v>
          </cell>
          <cell r="HQ13">
            <v>0</v>
          </cell>
          <cell r="HR13">
            <v>4</v>
          </cell>
          <cell r="HS13">
            <v>0</v>
          </cell>
          <cell r="HT13">
            <v>32</v>
          </cell>
          <cell r="HU13">
            <v>0</v>
          </cell>
          <cell r="HV13">
            <v>0</v>
          </cell>
          <cell r="HW13">
            <v>0</v>
          </cell>
          <cell r="HX13">
            <v>4</v>
          </cell>
          <cell r="HY13">
            <v>0</v>
          </cell>
          <cell r="HZ13">
            <v>11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39</v>
          </cell>
          <cell r="IG13">
            <v>2</v>
          </cell>
          <cell r="IH13">
            <v>0</v>
          </cell>
          <cell r="II13">
            <v>0</v>
          </cell>
          <cell r="IJ13">
            <v>1</v>
          </cell>
          <cell r="IK13">
            <v>0</v>
          </cell>
          <cell r="IL13">
            <v>10</v>
          </cell>
          <cell r="IM13">
            <v>0</v>
          </cell>
          <cell r="IN13">
            <v>0</v>
          </cell>
          <cell r="IO13">
            <v>0</v>
          </cell>
          <cell r="IP13">
            <v>4</v>
          </cell>
          <cell r="IQ13">
            <v>0</v>
          </cell>
          <cell r="IR13">
            <v>41</v>
          </cell>
          <cell r="IS13">
            <v>0</v>
          </cell>
          <cell r="IT13">
            <v>0</v>
          </cell>
          <cell r="IU13">
            <v>0</v>
          </cell>
          <cell r="IV13">
            <v>6</v>
          </cell>
          <cell r="IW13">
            <v>0</v>
          </cell>
          <cell r="IX13">
            <v>62</v>
          </cell>
          <cell r="IY13">
            <v>0</v>
          </cell>
          <cell r="IZ13">
            <v>0</v>
          </cell>
          <cell r="JA13">
            <v>0</v>
          </cell>
          <cell r="JB13">
            <v>12</v>
          </cell>
          <cell r="JC13">
            <v>0</v>
          </cell>
          <cell r="JD13">
            <v>66</v>
          </cell>
          <cell r="JE13">
            <v>0</v>
          </cell>
          <cell r="JF13">
            <v>0</v>
          </cell>
          <cell r="JG13">
            <v>0</v>
          </cell>
          <cell r="JJ13">
            <v>1.9704433497536946E-2</v>
          </cell>
          <cell r="JK13">
            <v>609</v>
          </cell>
          <cell r="JL13">
            <v>0.54545454545454541</v>
          </cell>
          <cell r="JM13">
            <v>121</v>
          </cell>
        </row>
        <row r="14">
          <cell r="A14" t="str">
            <v>Аукционы Сибири</v>
          </cell>
          <cell r="B14">
            <v>113</v>
          </cell>
          <cell r="C14">
            <v>7961</v>
          </cell>
          <cell r="D14">
            <v>2</v>
          </cell>
          <cell r="E14">
            <v>0</v>
          </cell>
          <cell r="F14">
            <v>24</v>
          </cell>
          <cell r="G14">
            <v>0</v>
          </cell>
          <cell r="H14">
            <v>0</v>
          </cell>
          <cell r="I14">
            <v>0</v>
          </cell>
          <cell r="J14">
            <v>42</v>
          </cell>
          <cell r="K14">
            <v>1</v>
          </cell>
          <cell r="L14">
            <v>177</v>
          </cell>
          <cell r="M14">
            <v>0</v>
          </cell>
          <cell r="N14">
            <v>0</v>
          </cell>
          <cell r="O14">
            <v>0</v>
          </cell>
          <cell r="P14">
            <v>43</v>
          </cell>
          <cell r="Q14">
            <v>0</v>
          </cell>
          <cell r="R14">
            <v>182</v>
          </cell>
          <cell r="S14">
            <v>0</v>
          </cell>
          <cell r="T14">
            <v>0</v>
          </cell>
          <cell r="U14">
            <v>0</v>
          </cell>
          <cell r="V14">
            <v>38</v>
          </cell>
          <cell r="W14">
            <v>0</v>
          </cell>
          <cell r="X14">
            <v>208</v>
          </cell>
          <cell r="Y14">
            <v>0</v>
          </cell>
          <cell r="Z14">
            <v>0</v>
          </cell>
          <cell r="AA14">
            <v>0</v>
          </cell>
          <cell r="AB14">
            <v>62</v>
          </cell>
          <cell r="AC14">
            <v>0</v>
          </cell>
          <cell r="AD14">
            <v>146</v>
          </cell>
          <cell r="AE14">
            <v>0</v>
          </cell>
          <cell r="AF14">
            <v>0</v>
          </cell>
          <cell r="AG14">
            <v>0</v>
          </cell>
          <cell r="AH14">
            <v>19</v>
          </cell>
          <cell r="AI14">
            <v>0</v>
          </cell>
          <cell r="AJ14">
            <v>214</v>
          </cell>
          <cell r="AK14">
            <v>0</v>
          </cell>
          <cell r="AL14">
            <v>0</v>
          </cell>
          <cell r="AM14">
            <v>0</v>
          </cell>
          <cell r="AN14">
            <v>48</v>
          </cell>
          <cell r="AO14">
            <v>0</v>
          </cell>
          <cell r="AP14">
            <v>186</v>
          </cell>
          <cell r="AQ14">
            <v>0</v>
          </cell>
          <cell r="AR14">
            <v>0</v>
          </cell>
          <cell r="AS14">
            <v>0</v>
          </cell>
          <cell r="AT14">
            <v>23</v>
          </cell>
          <cell r="AU14">
            <v>0</v>
          </cell>
          <cell r="AV14">
            <v>203</v>
          </cell>
          <cell r="AW14">
            <v>0</v>
          </cell>
          <cell r="AX14">
            <v>0</v>
          </cell>
          <cell r="AY14">
            <v>0</v>
          </cell>
          <cell r="AZ14">
            <v>17</v>
          </cell>
          <cell r="BA14">
            <v>0</v>
          </cell>
          <cell r="BB14">
            <v>110</v>
          </cell>
          <cell r="BC14">
            <v>0</v>
          </cell>
          <cell r="BD14">
            <v>0</v>
          </cell>
          <cell r="BE14">
            <v>0</v>
          </cell>
          <cell r="BF14">
            <v>14</v>
          </cell>
          <cell r="BG14">
            <v>0</v>
          </cell>
          <cell r="BH14">
            <v>104</v>
          </cell>
          <cell r="BI14">
            <v>0</v>
          </cell>
          <cell r="BJ14">
            <v>0</v>
          </cell>
          <cell r="BK14">
            <v>1</v>
          </cell>
          <cell r="BL14">
            <v>27</v>
          </cell>
          <cell r="BM14">
            <v>0</v>
          </cell>
          <cell r="BN14">
            <v>284</v>
          </cell>
          <cell r="BO14">
            <v>0</v>
          </cell>
          <cell r="BP14">
            <v>0</v>
          </cell>
          <cell r="BQ14">
            <v>0</v>
          </cell>
          <cell r="BR14">
            <v>26</v>
          </cell>
          <cell r="BS14">
            <v>0</v>
          </cell>
          <cell r="BT14">
            <v>152</v>
          </cell>
          <cell r="BU14">
            <v>0</v>
          </cell>
          <cell r="BV14">
            <v>0</v>
          </cell>
          <cell r="BW14">
            <v>0</v>
          </cell>
          <cell r="BX14">
            <v>40</v>
          </cell>
          <cell r="BY14">
            <v>0</v>
          </cell>
          <cell r="BZ14">
            <v>197</v>
          </cell>
          <cell r="CA14">
            <v>0</v>
          </cell>
          <cell r="CB14">
            <v>0</v>
          </cell>
          <cell r="CC14">
            <v>0</v>
          </cell>
          <cell r="CD14">
            <v>45</v>
          </cell>
          <cell r="CE14">
            <v>0</v>
          </cell>
          <cell r="CF14">
            <v>292</v>
          </cell>
          <cell r="CG14">
            <v>0</v>
          </cell>
          <cell r="CH14">
            <v>0</v>
          </cell>
          <cell r="CI14">
            <v>0</v>
          </cell>
          <cell r="CJ14">
            <v>32</v>
          </cell>
          <cell r="CK14">
            <v>1</v>
          </cell>
          <cell r="CL14">
            <v>333</v>
          </cell>
          <cell r="CM14">
            <v>0</v>
          </cell>
          <cell r="CN14">
            <v>0</v>
          </cell>
          <cell r="CO14">
            <v>0</v>
          </cell>
          <cell r="CP14">
            <v>76</v>
          </cell>
          <cell r="CQ14">
            <v>0</v>
          </cell>
          <cell r="CR14">
            <v>257</v>
          </cell>
          <cell r="CS14">
            <v>0</v>
          </cell>
          <cell r="CT14">
            <v>0</v>
          </cell>
          <cell r="CU14">
            <v>0</v>
          </cell>
          <cell r="CV14">
            <v>30</v>
          </cell>
          <cell r="CW14">
            <v>0</v>
          </cell>
          <cell r="CX14">
            <v>246</v>
          </cell>
          <cell r="CY14">
            <v>0</v>
          </cell>
          <cell r="CZ14">
            <v>0</v>
          </cell>
          <cell r="DA14">
            <v>0</v>
          </cell>
          <cell r="DB14">
            <v>18</v>
          </cell>
          <cell r="DC14">
            <v>0</v>
          </cell>
          <cell r="DD14">
            <v>184</v>
          </cell>
          <cell r="DE14">
            <v>0</v>
          </cell>
          <cell r="DF14">
            <v>0</v>
          </cell>
          <cell r="DG14">
            <v>0</v>
          </cell>
          <cell r="DH14">
            <v>34</v>
          </cell>
          <cell r="DI14">
            <v>0</v>
          </cell>
          <cell r="DJ14">
            <v>209</v>
          </cell>
          <cell r="DK14">
            <v>0</v>
          </cell>
          <cell r="DL14">
            <v>0</v>
          </cell>
          <cell r="DM14">
            <v>0</v>
          </cell>
          <cell r="DN14">
            <v>25</v>
          </cell>
          <cell r="DO14">
            <v>0</v>
          </cell>
          <cell r="DP14">
            <v>182</v>
          </cell>
          <cell r="DQ14">
            <v>0</v>
          </cell>
          <cell r="DR14">
            <v>0</v>
          </cell>
          <cell r="DS14">
            <v>0</v>
          </cell>
          <cell r="DT14">
            <v>16</v>
          </cell>
          <cell r="DU14">
            <v>0</v>
          </cell>
          <cell r="DV14">
            <v>126</v>
          </cell>
          <cell r="DW14">
            <v>0</v>
          </cell>
          <cell r="DX14">
            <v>0</v>
          </cell>
          <cell r="DY14">
            <v>0</v>
          </cell>
          <cell r="DZ14">
            <v>19</v>
          </cell>
          <cell r="EA14">
            <v>0</v>
          </cell>
          <cell r="EB14">
            <v>124</v>
          </cell>
          <cell r="EC14">
            <v>0</v>
          </cell>
          <cell r="ED14">
            <v>0</v>
          </cell>
          <cell r="EE14">
            <v>2</v>
          </cell>
          <cell r="EF14">
            <v>82</v>
          </cell>
          <cell r="EG14">
            <v>0</v>
          </cell>
          <cell r="EH14">
            <v>176</v>
          </cell>
          <cell r="EI14">
            <v>0</v>
          </cell>
          <cell r="EJ14">
            <v>0</v>
          </cell>
          <cell r="EK14">
            <v>2</v>
          </cell>
          <cell r="EL14">
            <v>28</v>
          </cell>
          <cell r="EM14">
            <v>0</v>
          </cell>
          <cell r="EN14">
            <v>200</v>
          </cell>
          <cell r="EO14">
            <v>0</v>
          </cell>
          <cell r="EP14">
            <v>0</v>
          </cell>
          <cell r="EQ14">
            <v>0</v>
          </cell>
          <cell r="ER14">
            <v>24</v>
          </cell>
          <cell r="ES14">
            <v>0</v>
          </cell>
          <cell r="ET14">
            <v>91</v>
          </cell>
          <cell r="EU14">
            <v>0</v>
          </cell>
          <cell r="EV14">
            <v>0</v>
          </cell>
          <cell r="EW14">
            <v>0</v>
          </cell>
          <cell r="EX14">
            <v>26</v>
          </cell>
          <cell r="EY14">
            <v>0</v>
          </cell>
          <cell r="EZ14">
            <v>68</v>
          </cell>
          <cell r="FA14">
            <v>0</v>
          </cell>
          <cell r="FB14">
            <v>0</v>
          </cell>
          <cell r="FC14">
            <v>0</v>
          </cell>
          <cell r="FD14">
            <v>33</v>
          </cell>
          <cell r="FE14">
            <v>0</v>
          </cell>
          <cell r="FF14">
            <v>113</v>
          </cell>
          <cell r="FG14">
            <v>0</v>
          </cell>
          <cell r="FH14">
            <v>0</v>
          </cell>
          <cell r="FI14">
            <v>0</v>
          </cell>
          <cell r="FJ14">
            <v>55</v>
          </cell>
          <cell r="FK14">
            <v>0</v>
          </cell>
          <cell r="FL14">
            <v>144</v>
          </cell>
          <cell r="FM14">
            <v>0</v>
          </cell>
          <cell r="FN14">
            <v>0</v>
          </cell>
          <cell r="FO14">
            <v>1</v>
          </cell>
          <cell r="FP14">
            <v>32</v>
          </cell>
          <cell r="FQ14">
            <v>0</v>
          </cell>
          <cell r="FR14">
            <v>80</v>
          </cell>
          <cell r="FS14">
            <v>0</v>
          </cell>
          <cell r="FT14">
            <v>0</v>
          </cell>
          <cell r="FU14">
            <v>3</v>
          </cell>
          <cell r="FV14">
            <v>28</v>
          </cell>
          <cell r="FW14">
            <v>0</v>
          </cell>
          <cell r="FX14">
            <v>65</v>
          </cell>
          <cell r="FY14">
            <v>0</v>
          </cell>
          <cell r="FZ14">
            <v>0</v>
          </cell>
          <cell r="GA14">
            <v>0</v>
          </cell>
          <cell r="GB14">
            <v>35</v>
          </cell>
          <cell r="GC14">
            <v>0</v>
          </cell>
          <cell r="GD14">
            <v>93</v>
          </cell>
          <cell r="GE14">
            <v>0</v>
          </cell>
          <cell r="GF14">
            <v>0</v>
          </cell>
          <cell r="GG14">
            <v>0</v>
          </cell>
          <cell r="GH14">
            <v>31</v>
          </cell>
          <cell r="GI14">
            <v>0</v>
          </cell>
          <cell r="GJ14">
            <v>111</v>
          </cell>
          <cell r="GK14">
            <v>0</v>
          </cell>
          <cell r="GL14">
            <v>0</v>
          </cell>
          <cell r="GM14">
            <v>0</v>
          </cell>
          <cell r="GN14">
            <v>27</v>
          </cell>
          <cell r="GO14">
            <v>0</v>
          </cell>
          <cell r="GP14">
            <v>142</v>
          </cell>
          <cell r="GQ14">
            <v>0</v>
          </cell>
          <cell r="GR14">
            <v>0</v>
          </cell>
          <cell r="GS14">
            <v>2</v>
          </cell>
          <cell r="GT14">
            <v>37</v>
          </cell>
          <cell r="GU14">
            <v>0</v>
          </cell>
          <cell r="GV14">
            <v>121</v>
          </cell>
          <cell r="GW14">
            <v>0</v>
          </cell>
          <cell r="GX14">
            <v>0</v>
          </cell>
          <cell r="GY14">
            <v>0</v>
          </cell>
          <cell r="GZ14">
            <v>43</v>
          </cell>
          <cell r="HA14">
            <v>0</v>
          </cell>
          <cell r="HB14">
            <v>116</v>
          </cell>
          <cell r="HC14">
            <v>0</v>
          </cell>
          <cell r="HD14">
            <v>0</v>
          </cell>
          <cell r="HE14">
            <v>2</v>
          </cell>
          <cell r="HF14">
            <v>47</v>
          </cell>
          <cell r="HG14">
            <v>0</v>
          </cell>
          <cell r="HH14">
            <v>106</v>
          </cell>
          <cell r="HI14">
            <v>0</v>
          </cell>
          <cell r="HJ14">
            <v>0</v>
          </cell>
          <cell r="HK14">
            <v>1</v>
          </cell>
          <cell r="HL14">
            <v>36</v>
          </cell>
          <cell r="HM14">
            <v>0</v>
          </cell>
          <cell r="HN14">
            <v>58</v>
          </cell>
          <cell r="HO14">
            <v>0</v>
          </cell>
          <cell r="HP14">
            <v>0</v>
          </cell>
          <cell r="HQ14">
            <v>0</v>
          </cell>
          <cell r="HR14">
            <v>31</v>
          </cell>
          <cell r="HS14">
            <v>0</v>
          </cell>
          <cell r="HT14">
            <v>86</v>
          </cell>
          <cell r="HU14">
            <v>1</v>
          </cell>
          <cell r="HV14">
            <v>0</v>
          </cell>
          <cell r="HW14">
            <v>4</v>
          </cell>
          <cell r="HX14">
            <v>21</v>
          </cell>
          <cell r="HY14">
            <v>0</v>
          </cell>
          <cell r="HZ14">
            <v>98</v>
          </cell>
          <cell r="IA14">
            <v>0</v>
          </cell>
          <cell r="IB14">
            <v>0</v>
          </cell>
          <cell r="IC14">
            <v>2</v>
          </cell>
          <cell r="ID14">
            <v>22</v>
          </cell>
          <cell r="IE14">
            <v>0</v>
          </cell>
          <cell r="IF14">
            <v>78</v>
          </cell>
          <cell r="IG14">
            <v>0</v>
          </cell>
          <cell r="IH14">
            <v>0</v>
          </cell>
          <cell r="II14">
            <v>1</v>
          </cell>
          <cell r="IJ14">
            <v>17</v>
          </cell>
          <cell r="IK14">
            <v>0</v>
          </cell>
          <cell r="IL14">
            <v>106</v>
          </cell>
          <cell r="IM14">
            <v>0</v>
          </cell>
          <cell r="IN14">
            <v>0</v>
          </cell>
          <cell r="IO14">
            <v>5</v>
          </cell>
          <cell r="IP14">
            <v>30</v>
          </cell>
          <cell r="IQ14">
            <v>0</v>
          </cell>
          <cell r="IR14">
            <v>105</v>
          </cell>
          <cell r="IS14">
            <v>0</v>
          </cell>
          <cell r="IT14">
            <v>0</v>
          </cell>
          <cell r="IU14">
            <v>0</v>
          </cell>
          <cell r="IV14">
            <v>7</v>
          </cell>
          <cell r="IW14">
            <v>0</v>
          </cell>
          <cell r="IX14">
            <v>134</v>
          </cell>
          <cell r="IY14">
            <v>0</v>
          </cell>
          <cell r="IZ14">
            <v>0</v>
          </cell>
          <cell r="JA14">
            <v>0</v>
          </cell>
          <cell r="JB14">
            <v>18</v>
          </cell>
          <cell r="JC14">
            <v>0</v>
          </cell>
          <cell r="JD14">
            <v>95</v>
          </cell>
          <cell r="JE14">
            <v>0</v>
          </cell>
          <cell r="JF14">
            <v>0</v>
          </cell>
          <cell r="JG14">
            <v>0</v>
          </cell>
          <cell r="JJ14">
            <v>5.113636363636364E-2</v>
          </cell>
          <cell r="JK14">
            <v>352</v>
          </cell>
          <cell r="JL14">
            <v>0.5</v>
          </cell>
          <cell r="JM14">
            <v>190</v>
          </cell>
        </row>
        <row r="15">
          <cell r="A15" t="str">
            <v>Всероссийская Электронная Торговая Площадка</v>
          </cell>
          <cell r="B15">
            <v>228</v>
          </cell>
          <cell r="C15">
            <v>7194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9</v>
          </cell>
          <cell r="K15">
            <v>0</v>
          </cell>
          <cell r="L15">
            <v>32</v>
          </cell>
          <cell r="M15">
            <v>0</v>
          </cell>
          <cell r="N15">
            <v>0</v>
          </cell>
          <cell r="O15">
            <v>0</v>
          </cell>
          <cell r="P15">
            <v>5</v>
          </cell>
          <cell r="Q15">
            <v>0</v>
          </cell>
          <cell r="R15">
            <v>10</v>
          </cell>
          <cell r="S15">
            <v>0</v>
          </cell>
          <cell r="T15">
            <v>0</v>
          </cell>
          <cell r="U15">
            <v>0</v>
          </cell>
          <cell r="V15">
            <v>17</v>
          </cell>
          <cell r="W15">
            <v>0</v>
          </cell>
          <cell r="X15">
            <v>21</v>
          </cell>
          <cell r="Y15">
            <v>0</v>
          </cell>
          <cell r="Z15">
            <v>0</v>
          </cell>
          <cell r="AA15">
            <v>0</v>
          </cell>
          <cell r="AB15">
            <v>6</v>
          </cell>
          <cell r="AC15">
            <v>0</v>
          </cell>
          <cell r="AD15">
            <v>47</v>
          </cell>
          <cell r="AE15">
            <v>0</v>
          </cell>
          <cell r="AF15">
            <v>0</v>
          </cell>
          <cell r="AG15">
            <v>0</v>
          </cell>
          <cell r="AH15">
            <v>5</v>
          </cell>
          <cell r="AI15">
            <v>0</v>
          </cell>
          <cell r="AJ15">
            <v>137</v>
          </cell>
          <cell r="AK15">
            <v>0</v>
          </cell>
          <cell r="AL15">
            <v>0</v>
          </cell>
          <cell r="AM15">
            <v>0</v>
          </cell>
          <cell r="AN15">
            <v>20</v>
          </cell>
          <cell r="AO15">
            <v>0</v>
          </cell>
          <cell r="AP15">
            <v>9</v>
          </cell>
          <cell r="AQ15">
            <v>0</v>
          </cell>
          <cell r="AR15">
            <v>0</v>
          </cell>
          <cell r="AS15">
            <v>0</v>
          </cell>
          <cell r="AT15">
            <v>24</v>
          </cell>
          <cell r="AU15">
            <v>0</v>
          </cell>
          <cell r="AV15">
            <v>35</v>
          </cell>
          <cell r="AW15">
            <v>0</v>
          </cell>
          <cell r="AX15">
            <v>0</v>
          </cell>
          <cell r="AY15">
            <v>0</v>
          </cell>
          <cell r="AZ15">
            <v>27</v>
          </cell>
          <cell r="BA15">
            <v>0</v>
          </cell>
          <cell r="BB15">
            <v>57</v>
          </cell>
          <cell r="BC15">
            <v>0</v>
          </cell>
          <cell r="BD15">
            <v>0</v>
          </cell>
          <cell r="BE15">
            <v>0</v>
          </cell>
          <cell r="BF15">
            <v>121</v>
          </cell>
          <cell r="BG15">
            <v>0</v>
          </cell>
          <cell r="BH15">
            <v>84</v>
          </cell>
          <cell r="BI15">
            <v>0</v>
          </cell>
          <cell r="BJ15">
            <v>0</v>
          </cell>
          <cell r="BK15">
            <v>0</v>
          </cell>
          <cell r="BL15">
            <v>22</v>
          </cell>
          <cell r="BM15">
            <v>1</v>
          </cell>
          <cell r="BN15">
            <v>102</v>
          </cell>
          <cell r="BO15">
            <v>0</v>
          </cell>
          <cell r="BP15">
            <v>0</v>
          </cell>
          <cell r="BQ15">
            <v>0</v>
          </cell>
          <cell r="BR15">
            <v>51</v>
          </cell>
          <cell r="BS15">
            <v>0</v>
          </cell>
          <cell r="BT15">
            <v>73</v>
          </cell>
          <cell r="BU15">
            <v>0</v>
          </cell>
          <cell r="BV15">
            <v>0</v>
          </cell>
          <cell r="BW15">
            <v>1</v>
          </cell>
          <cell r="BX15">
            <v>14</v>
          </cell>
          <cell r="BY15">
            <v>0</v>
          </cell>
          <cell r="BZ15">
            <v>222</v>
          </cell>
          <cell r="CA15">
            <v>0</v>
          </cell>
          <cell r="CB15">
            <v>0</v>
          </cell>
          <cell r="CC15">
            <v>0</v>
          </cell>
          <cell r="CD15">
            <v>28</v>
          </cell>
          <cell r="CE15">
            <v>0</v>
          </cell>
          <cell r="CF15">
            <v>172</v>
          </cell>
          <cell r="CG15">
            <v>0</v>
          </cell>
          <cell r="CH15">
            <v>0</v>
          </cell>
          <cell r="CI15">
            <v>0</v>
          </cell>
          <cell r="CJ15">
            <v>24</v>
          </cell>
          <cell r="CK15">
            <v>0</v>
          </cell>
          <cell r="CL15">
            <v>219</v>
          </cell>
          <cell r="CM15">
            <v>0</v>
          </cell>
          <cell r="CN15">
            <v>0</v>
          </cell>
          <cell r="CO15">
            <v>0</v>
          </cell>
          <cell r="CP15">
            <v>19</v>
          </cell>
          <cell r="CQ15">
            <v>0</v>
          </cell>
          <cell r="CR15">
            <v>149</v>
          </cell>
          <cell r="CS15">
            <v>0</v>
          </cell>
          <cell r="CT15">
            <v>0</v>
          </cell>
          <cell r="CU15">
            <v>0</v>
          </cell>
          <cell r="CV15">
            <v>20</v>
          </cell>
          <cell r="CW15">
            <v>0</v>
          </cell>
          <cell r="CX15">
            <v>243</v>
          </cell>
          <cell r="CY15">
            <v>0</v>
          </cell>
          <cell r="CZ15">
            <v>0</v>
          </cell>
          <cell r="DA15">
            <v>1</v>
          </cell>
          <cell r="DB15">
            <v>11</v>
          </cell>
          <cell r="DC15">
            <v>0</v>
          </cell>
          <cell r="DD15">
            <v>241</v>
          </cell>
          <cell r="DE15">
            <v>0</v>
          </cell>
          <cell r="DF15">
            <v>0</v>
          </cell>
          <cell r="DG15">
            <v>0</v>
          </cell>
          <cell r="DH15">
            <v>27</v>
          </cell>
          <cell r="DI15">
            <v>0</v>
          </cell>
          <cell r="DJ15">
            <v>173</v>
          </cell>
          <cell r="DK15">
            <v>0</v>
          </cell>
          <cell r="DL15">
            <v>0</v>
          </cell>
          <cell r="DM15">
            <v>0</v>
          </cell>
          <cell r="DN15">
            <v>74</v>
          </cell>
          <cell r="DO15">
            <v>0</v>
          </cell>
          <cell r="DP15">
            <v>120</v>
          </cell>
          <cell r="DQ15">
            <v>0</v>
          </cell>
          <cell r="DR15">
            <v>0</v>
          </cell>
          <cell r="DS15">
            <v>1</v>
          </cell>
          <cell r="DT15">
            <v>17</v>
          </cell>
          <cell r="DU15">
            <v>0</v>
          </cell>
          <cell r="DV15">
            <v>103</v>
          </cell>
          <cell r="DW15">
            <v>0</v>
          </cell>
          <cell r="DX15">
            <v>0</v>
          </cell>
          <cell r="DY15">
            <v>0</v>
          </cell>
          <cell r="DZ15">
            <v>24</v>
          </cell>
          <cell r="EA15">
            <v>0</v>
          </cell>
          <cell r="EB15">
            <v>117</v>
          </cell>
          <cell r="EC15">
            <v>0</v>
          </cell>
          <cell r="ED15">
            <v>0</v>
          </cell>
          <cell r="EE15">
            <v>0</v>
          </cell>
          <cell r="EF15">
            <v>19</v>
          </cell>
          <cell r="EG15">
            <v>0</v>
          </cell>
          <cell r="EH15">
            <v>141</v>
          </cell>
          <cell r="EI15">
            <v>0</v>
          </cell>
          <cell r="EJ15">
            <v>0</v>
          </cell>
          <cell r="EK15">
            <v>0</v>
          </cell>
          <cell r="EL15">
            <v>37</v>
          </cell>
          <cell r="EM15">
            <v>7</v>
          </cell>
          <cell r="EN15">
            <v>154</v>
          </cell>
          <cell r="EO15">
            <v>0</v>
          </cell>
          <cell r="EP15">
            <v>0</v>
          </cell>
          <cell r="EQ15">
            <v>0</v>
          </cell>
          <cell r="ER15">
            <v>81</v>
          </cell>
          <cell r="ES15">
            <v>0</v>
          </cell>
          <cell r="ET15">
            <v>150</v>
          </cell>
          <cell r="EU15">
            <v>0</v>
          </cell>
          <cell r="EV15">
            <v>0</v>
          </cell>
          <cell r="EW15">
            <v>2</v>
          </cell>
          <cell r="EX15">
            <v>32</v>
          </cell>
          <cell r="EY15">
            <v>0</v>
          </cell>
          <cell r="EZ15">
            <v>214</v>
          </cell>
          <cell r="FA15">
            <v>0</v>
          </cell>
          <cell r="FB15">
            <v>0</v>
          </cell>
          <cell r="FC15">
            <v>0</v>
          </cell>
          <cell r="FD15">
            <v>155</v>
          </cell>
          <cell r="FE15">
            <v>0</v>
          </cell>
          <cell r="FF15">
            <v>138</v>
          </cell>
          <cell r="FG15">
            <v>2</v>
          </cell>
          <cell r="FH15">
            <v>0</v>
          </cell>
          <cell r="FI15">
            <v>0</v>
          </cell>
          <cell r="FJ15">
            <v>55</v>
          </cell>
          <cell r="FK15">
            <v>0</v>
          </cell>
          <cell r="FL15">
            <v>230</v>
          </cell>
          <cell r="FM15">
            <v>0</v>
          </cell>
          <cell r="FN15">
            <v>0</v>
          </cell>
          <cell r="FO15">
            <v>0</v>
          </cell>
          <cell r="FP15">
            <v>82</v>
          </cell>
          <cell r="FQ15">
            <v>0</v>
          </cell>
          <cell r="FR15">
            <v>104</v>
          </cell>
          <cell r="FS15">
            <v>0</v>
          </cell>
          <cell r="FT15">
            <v>0</v>
          </cell>
          <cell r="FU15">
            <v>0</v>
          </cell>
          <cell r="FV15">
            <v>32</v>
          </cell>
          <cell r="FW15">
            <v>0</v>
          </cell>
          <cell r="FX15">
            <v>163</v>
          </cell>
          <cell r="FY15">
            <v>0</v>
          </cell>
          <cell r="FZ15">
            <v>0</v>
          </cell>
          <cell r="GA15">
            <v>1</v>
          </cell>
          <cell r="GB15">
            <v>13</v>
          </cell>
          <cell r="GC15">
            <v>0</v>
          </cell>
          <cell r="GD15">
            <v>190</v>
          </cell>
          <cell r="GE15">
            <v>0</v>
          </cell>
          <cell r="GF15">
            <v>0</v>
          </cell>
          <cell r="GG15">
            <v>1</v>
          </cell>
          <cell r="GH15">
            <v>53</v>
          </cell>
          <cell r="GI15">
            <v>0</v>
          </cell>
          <cell r="GJ15">
            <v>206</v>
          </cell>
          <cell r="GK15">
            <v>0</v>
          </cell>
          <cell r="GL15">
            <v>0</v>
          </cell>
          <cell r="GM15">
            <v>0</v>
          </cell>
          <cell r="GN15">
            <v>32</v>
          </cell>
          <cell r="GO15">
            <v>0</v>
          </cell>
          <cell r="GP15">
            <v>71</v>
          </cell>
          <cell r="GQ15">
            <v>0</v>
          </cell>
          <cell r="GR15">
            <v>0</v>
          </cell>
          <cell r="GS15">
            <v>1</v>
          </cell>
          <cell r="GT15">
            <v>63</v>
          </cell>
          <cell r="GU15">
            <v>0</v>
          </cell>
          <cell r="GV15">
            <v>95</v>
          </cell>
          <cell r="GW15">
            <v>0</v>
          </cell>
          <cell r="GX15">
            <v>0</v>
          </cell>
          <cell r="GY15">
            <v>0</v>
          </cell>
          <cell r="GZ15">
            <v>22</v>
          </cell>
          <cell r="HA15">
            <v>0</v>
          </cell>
          <cell r="HB15">
            <v>138</v>
          </cell>
          <cell r="HC15">
            <v>0</v>
          </cell>
          <cell r="HD15">
            <v>0</v>
          </cell>
          <cell r="HE15">
            <v>14</v>
          </cell>
          <cell r="HF15">
            <v>60</v>
          </cell>
          <cell r="HG15">
            <v>0</v>
          </cell>
          <cell r="HH15">
            <v>187</v>
          </cell>
          <cell r="HI15">
            <v>0</v>
          </cell>
          <cell r="HJ15">
            <v>0</v>
          </cell>
          <cell r="HK15">
            <v>0</v>
          </cell>
          <cell r="HL15">
            <v>48</v>
          </cell>
          <cell r="HM15">
            <v>0</v>
          </cell>
          <cell r="HN15">
            <v>99</v>
          </cell>
          <cell r="HO15">
            <v>0</v>
          </cell>
          <cell r="HP15">
            <v>0</v>
          </cell>
          <cell r="HQ15">
            <v>0</v>
          </cell>
          <cell r="HR15">
            <v>37</v>
          </cell>
          <cell r="HS15">
            <v>3</v>
          </cell>
          <cell r="HT15">
            <v>105</v>
          </cell>
          <cell r="HU15">
            <v>0</v>
          </cell>
          <cell r="HV15">
            <v>0</v>
          </cell>
          <cell r="HW15">
            <v>2</v>
          </cell>
          <cell r="HX15">
            <v>41</v>
          </cell>
          <cell r="HY15">
            <v>0</v>
          </cell>
          <cell r="HZ15">
            <v>162</v>
          </cell>
          <cell r="IA15">
            <v>0</v>
          </cell>
          <cell r="IB15">
            <v>0</v>
          </cell>
          <cell r="IC15">
            <v>2</v>
          </cell>
          <cell r="ID15">
            <v>44</v>
          </cell>
          <cell r="IE15">
            <v>0</v>
          </cell>
          <cell r="IF15">
            <v>95</v>
          </cell>
          <cell r="IG15">
            <v>0</v>
          </cell>
          <cell r="IH15">
            <v>0</v>
          </cell>
          <cell r="II15">
            <v>1</v>
          </cell>
          <cell r="IJ15">
            <v>22</v>
          </cell>
          <cell r="IK15">
            <v>0</v>
          </cell>
          <cell r="IL15">
            <v>169</v>
          </cell>
          <cell r="IM15">
            <v>0</v>
          </cell>
          <cell r="IN15">
            <v>0</v>
          </cell>
          <cell r="IO15">
            <v>0</v>
          </cell>
          <cell r="IP15">
            <v>16</v>
          </cell>
          <cell r="IQ15">
            <v>1</v>
          </cell>
          <cell r="IR15">
            <v>109</v>
          </cell>
          <cell r="IS15">
            <v>0</v>
          </cell>
          <cell r="IT15">
            <v>0</v>
          </cell>
          <cell r="IU15">
            <v>0</v>
          </cell>
          <cell r="IV15">
            <v>9</v>
          </cell>
          <cell r="IW15">
            <v>0</v>
          </cell>
          <cell r="IX15">
            <v>120</v>
          </cell>
          <cell r="IY15">
            <v>0</v>
          </cell>
          <cell r="IZ15">
            <v>0</v>
          </cell>
          <cell r="JA15">
            <v>1</v>
          </cell>
          <cell r="JB15">
            <v>23</v>
          </cell>
          <cell r="JC15">
            <v>1</v>
          </cell>
          <cell r="JD15">
            <v>203</v>
          </cell>
          <cell r="JE15">
            <v>0</v>
          </cell>
          <cell r="JF15">
            <v>0</v>
          </cell>
          <cell r="JG15">
            <v>1</v>
          </cell>
          <cell r="JJ15">
            <v>4.7034764826175871E-2</v>
          </cell>
          <cell r="JK15">
            <v>489</v>
          </cell>
          <cell r="JL15">
            <v>0.41598360655737704</v>
          </cell>
          <cell r="JM15">
            <v>488</v>
          </cell>
        </row>
        <row r="16">
          <cell r="A16" t="str">
            <v>Митра</v>
          </cell>
          <cell r="B16">
            <v>31</v>
          </cell>
          <cell r="C16">
            <v>189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5</v>
          </cell>
          <cell r="HS16">
            <v>0</v>
          </cell>
          <cell r="HT16">
            <v>1</v>
          </cell>
          <cell r="HU16">
            <v>0</v>
          </cell>
          <cell r="HV16">
            <v>0</v>
          </cell>
          <cell r="HW16">
            <v>0</v>
          </cell>
          <cell r="HX16">
            <v>4</v>
          </cell>
          <cell r="HY16">
            <v>0</v>
          </cell>
          <cell r="HZ16">
            <v>13</v>
          </cell>
          <cell r="IA16">
            <v>0</v>
          </cell>
          <cell r="IB16">
            <v>0</v>
          </cell>
          <cell r="IC16">
            <v>0</v>
          </cell>
          <cell r="ID16">
            <v>3</v>
          </cell>
          <cell r="IE16">
            <v>0</v>
          </cell>
          <cell r="IF16">
            <v>27</v>
          </cell>
          <cell r="IG16">
            <v>0</v>
          </cell>
          <cell r="IH16">
            <v>0</v>
          </cell>
          <cell r="II16">
            <v>0</v>
          </cell>
          <cell r="IJ16">
            <v>4</v>
          </cell>
          <cell r="IK16">
            <v>0</v>
          </cell>
          <cell r="IL16">
            <v>48</v>
          </cell>
          <cell r="IM16">
            <v>0</v>
          </cell>
          <cell r="IN16">
            <v>0</v>
          </cell>
          <cell r="IO16">
            <v>0</v>
          </cell>
          <cell r="IP16">
            <v>6</v>
          </cell>
          <cell r="IQ16">
            <v>0</v>
          </cell>
          <cell r="IR16">
            <v>23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24</v>
          </cell>
          <cell r="IY16">
            <v>0</v>
          </cell>
          <cell r="IZ16">
            <v>0</v>
          </cell>
          <cell r="JA16">
            <v>0</v>
          </cell>
          <cell r="JB16">
            <v>6</v>
          </cell>
          <cell r="JC16">
            <v>0</v>
          </cell>
          <cell r="JD16">
            <v>25</v>
          </cell>
          <cell r="JE16">
            <v>0</v>
          </cell>
          <cell r="JF16">
            <v>0</v>
          </cell>
          <cell r="JG16">
            <v>0</v>
          </cell>
          <cell r="JJ16">
            <v>5.6074766355140186E-2</v>
          </cell>
          <cell r="JK16">
            <v>107</v>
          </cell>
          <cell r="JL16">
            <v>0.46296296296296297</v>
          </cell>
          <cell r="JM16">
            <v>54</v>
          </cell>
        </row>
        <row r="17">
          <cell r="A17" t="str">
            <v>МФБ</v>
          </cell>
          <cell r="B17">
            <v>0</v>
          </cell>
          <cell r="C17">
            <v>154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57</v>
          </cell>
          <cell r="M17">
            <v>0</v>
          </cell>
          <cell r="N17">
            <v>0</v>
          </cell>
          <cell r="O17">
            <v>0</v>
          </cell>
          <cell r="P17">
            <v>4</v>
          </cell>
          <cell r="Q17">
            <v>0</v>
          </cell>
          <cell r="R17">
            <v>70</v>
          </cell>
          <cell r="S17">
            <v>0</v>
          </cell>
          <cell r="T17">
            <v>0</v>
          </cell>
          <cell r="U17">
            <v>0</v>
          </cell>
          <cell r="V17">
            <v>2</v>
          </cell>
          <cell r="W17">
            <v>0</v>
          </cell>
          <cell r="X17">
            <v>18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J17" t="e">
            <v>#DIV/0!</v>
          </cell>
          <cell r="JK17">
            <v>0</v>
          </cell>
          <cell r="JL17" t="e">
            <v>#DIV/0!</v>
          </cell>
          <cell r="JM17">
            <v>0</v>
          </cell>
        </row>
        <row r="18">
          <cell r="A18" t="str">
            <v>Открытая торговая площадка</v>
          </cell>
          <cell r="B18">
            <v>0</v>
          </cell>
          <cell r="C18">
            <v>42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</v>
          </cell>
          <cell r="K18">
            <v>0</v>
          </cell>
          <cell r="L18">
            <v>2</v>
          </cell>
          <cell r="M18">
            <v>0</v>
          </cell>
          <cell r="N18">
            <v>0</v>
          </cell>
          <cell r="O18">
            <v>0</v>
          </cell>
          <cell r="P18">
            <v>25</v>
          </cell>
          <cell r="Q18">
            <v>0</v>
          </cell>
          <cell r="R18">
            <v>2</v>
          </cell>
          <cell r="S18">
            <v>0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1</v>
          </cell>
          <cell r="AE18">
            <v>0</v>
          </cell>
          <cell r="AF18">
            <v>0</v>
          </cell>
          <cell r="AG18">
            <v>0</v>
          </cell>
          <cell r="AH18">
            <v>4</v>
          </cell>
          <cell r="AI18">
            <v>0</v>
          </cell>
          <cell r="AJ18">
            <v>1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J18" t="e">
            <v>#DIV/0!</v>
          </cell>
          <cell r="JK18">
            <v>0</v>
          </cell>
          <cell r="JL18" t="e">
            <v>#DIV/0!</v>
          </cell>
          <cell r="JM18">
            <v>0</v>
          </cell>
        </row>
        <row r="19">
          <cell r="A19" t="str">
            <v>ПТП-Центр</v>
          </cell>
          <cell r="B19">
            <v>49</v>
          </cell>
          <cell r="C19">
            <v>2165</v>
          </cell>
          <cell r="D19">
            <v>0</v>
          </cell>
          <cell r="E19">
            <v>0</v>
          </cell>
          <cell r="F19">
            <v>16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2</v>
          </cell>
          <cell r="M19">
            <v>0</v>
          </cell>
          <cell r="N19">
            <v>0</v>
          </cell>
          <cell r="O19">
            <v>0</v>
          </cell>
          <cell r="P19">
            <v>6</v>
          </cell>
          <cell r="Q19">
            <v>0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9</v>
          </cell>
          <cell r="Y19">
            <v>0</v>
          </cell>
          <cell r="Z19">
            <v>0</v>
          </cell>
          <cell r="AA19">
            <v>0</v>
          </cell>
          <cell r="AB19">
            <v>1</v>
          </cell>
          <cell r="AC19">
            <v>0</v>
          </cell>
          <cell r="AD19">
            <v>3</v>
          </cell>
          <cell r="AE19">
            <v>0</v>
          </cell>
          <cell r="AF19">
            <v>0</v>
          </cell>
          <cell r="AG19">
            <v>0</v>
          </cell>
          <cell r="AH19">
            <v>1</v>
          </cell>
          <cell r="AI19">
            <v>0</v>
          </cell>
          <cell r="AJ19">
            <v>8</v>
          </cell>
          <cell r="AK19">
            <v>0</v>
          </cell>
          <cell r="AL19">
            <v>0</v>
          </cell>
          <cell r="AM19">
            <v>0</v>
          </cell>
          <cell r="AN19">
            <v>2</v>
          </cell>
          <cell r="AO19">
            <v>0</v>
          </cell>
          <cell r="AP19">
            <v>6</v>
          </cell>
          <cell r="AQ19">
            <v>0</v>
          </cell>
          <cell r="AR19">
            <v>0</v>
          </cell>
          <cell r="AS19">
            <v>0</v>
          </cell>
          <cell r="AT19">
            <v>2</v>
          </cell>
          <cell r="AU19">
            <v>0</v>
          </cell>
          <cell r="AV19">
            <v>14</v>
          </cell>
          <cell r="AW19">
            <v>0</v>
          </cell>
          <cell r="AX19">
            <v>0</v>
          </cell>
          <cell r="AY19">
            <v>0</v>
          </cell>
          <cell r="AZ19">
            <v>3</v>
          </cell>
          <cell r="BA19">
            <v>0</v>
          </cell>
          <cell r="BB19">
            <v>17</v>
          </cell>
          <cell r="BC19">
            <v>0</v>
          </cell>
          <cell r="BD19">
            <v>0</v>
          </cell>
          <cell r="BE19">
            <v>0</v>
          </cell>
          <cell r="BF19">
            <v>8</v>
          </cell>
          <cell r="BG19">
            <v>0</v>
          </cell>
          <cell r="BH19">
            <v>13</v>
          </cell>
          <cell r="BI19">
            <v>0</v>
          </cell>
          <cell r="BJ19">
            <v>0</v>
          </cell>
          <cell r="BK19">
            <v>0</v>
          </cell>
          <cell r="BL19">
            <v>12</v>
          </cell>
          <cell r="BM19">
            <v>0</v>
          </cell>
          <cell r="BN19">
            <v>8</v>
          </cell>
          <cell r="BO19">
            <v>0</v>
          </cell>
          <cell r="BP19">
            <v>0</v>
          </cell>
          <cell r="BQ19">
            <v>0</v>
          </cell>
          <cell r="BR19">
            <v>3</v>
          </cell>
          <cell r="BS19">
            <v>0</v>
          </cell>
          <cell r="BT19">
            <v>14</v>
          </cell>
          <cell r="BU19">
            <v>0</v>
          </cell>
          <cell r="BV19">
            <v>0</v>
          </cell>
          <cell r="BW19">
            <v>0</v>
          </cell>
          <cell r="BX19">
            <v>10</v>
          </cell>
          <cell r="BY19">
            <v>0</v>
          </cell>
          <cell r="BZ19">
            <v>12</v>
          </cell>
          <cell r="CA19">
            <v>0</v>
          </cell>
          <cell r="CB19">
            <v>0</v>
          </cell>
          <cell r="CC19">
            <v>0</v>
          </cell>
          <cell r="CD19">
            <v>10</v>
          </cell>
          <cell r="CE19">
            <v>0</v>
          </cell>
          <cell r="CF19">
            <v>16</v>
          </cell>
          <cell r="CG19">
            <v>0</v>
          </cell>
          <cell r="CH19">
            <v>0</v>
          </cell>
          <cell r="CI19">
            <v>0</v>
          </cell>
          <cell r="CJ19">
            <v>14</v>
          </cell>
          <cell r="CK19">
            <v>0</v>
          </cell>
          <cell r="CL19">
            <v>33</v>
          </cell>
          <cell r="CM19">
            <v>0</v>
          </cell>
          <cell r="CN19">
            <v>0</v>
          </cell>
          <cell r="CO19">
            <v>0</v>
          </cell>
          <cell r="CP19">
            <v>14</v>
          </cell>
          <cell r="CQ19">
            <v>0</v>
          </cell>
          <cell r="CR19">
            <v>23</v>
          </cell>
          <cell r="CS19">
            <v>0</v>
          </cell>
          <cell r="CT19">
            <v>0</v>
          </cell>
          <cell r="CU19">
            <v>0</v>
          </cell>
          <cell r="CV19">
            <v>13</v>
          </cell>
          <cell r="CW19">
            <v>0</v>
          </cell>
          <cell r="CX19">
            <v>16</v>
          </cell>
          <cell r="CY19">
            <v>0</v>
          </cell>
          <cell r="CZ19">
            <v>0</v>
          </cell>
          <cell r="DA19">
            <v>0</v>
          </cell>
          <cell r="DB19">
            <v>7</v>
          </cell>
          <cell r="DC19">
            <v>0</v>
          </cell>
          <cell r="DD19">
            <v>32</v>
          </cell>
          <cell r="DE19">
            <v>0</v>
          </cell>
          <cell r="DF19">
            <v>0</v>
          </cell>
          <cell r="DG19">
            <v>0</v>
          </cell>
          <cell r="DH19">
            <v>4</v>
          </cell>
          <cell r="DI19">
            <v>0</v>
          </cell>
          <cell r="DJ19">
            <v>66</v>
          </cell>
          <cell r="DK19">
            <v>0</v>
          </cell>
          <cell r="DL19">
            <v>0</v>
          </cell>
          <cell r="DM19">
            <v>0</v>
          </cell>
          <cell r="DN19">
            <v>8</v>
          </cell>
          <cell r="DO19">
            <v>0</v>
          </cell>
          <cell r="DP19">
            <v>45</v>
          </cell>
          <cell r="DQ19">
            <v>0</v>
          </cell>
          <cell r="DR19">
            <v>0</v>
          </cell>
          <cell r="DS19">
            <v>0</v>
          </cell>
          <cell r="DT19">
            <v>10</v>
          </cell>
          <cell r="DU19">
            <v>0</v>
          </cell>
          <cell r="DV19">
            <v>66</v>
          </cell>
          <cell r="DW19">
            <v>0</v>
          </cell>
          <cell r="DX19">
            <v>0</v>
          </cell>
          <cell r="DY19">
            <v>0</v>
          </cell>
          <cell r="DZ19">
            <v>7</v>
          </cell>
          <cell r="EA19">
            <v>0</v>
          </cell>
          <cell r="EB19">
            <v>32</v>
          </cell>
          <cell r="EC19">
            <v>0</v>
          </cell>
          <cell r="ED19">
            <v>0</v>
          </cell>
          <cell r="EE19">
            <v>0</v>
          </cell>
          <cell r="EF19">
            <v>14</v>
          </cell>
          <cell r="EG19">
            <v>0</v>
          </cell>
          <cell r="EH19">
            <v>48</v>
          </cell>
          <cell r="EI19">
            <v>0</v>
          </cell>
          <cell r="EJ19">
            <v>0</v>
          </cell>
          <cell r="EK19">
            <v>0</v>
          </cell>
          <cell r="EL19">
            <v>29</v>
          </cell>
          <cell r="EM19">
            <v>0</v>
          </cell>
          <cell r="EN19">
            <v>46</v>
          </cell>
          <cell r="EO19">
            <v>0</v>
          </cell>
          <cell r="EP19">
            <v>0</v>
          </cell>
          <cell r="EQ19">
            <v>0</v>
          </cell>
          <cell r="ER19">
            <v>20</v>
          </cell>
          <cell r="ES19">
            <v>0</v>
          </cell>
          <cell r="ET19">
            <v>170</v>
          </cell>
          <cell r="EU19">
            <v>0</v>
          </cell>
          <cell r="EV19">
            <v>0</v>
          </cell>
          <cell r="EW19">
            <v>0</v>
          </cell>
          <cell r="EX19">
            <v>24</v>
          </cell>
          <cell r="EY19">
            <v>0</v>
          </cell>
          <cell r="EZ19">
            <v>39</v>
          </cell>
          <cell r="FA19">
            <v>1</v>
          </cell>
          <cell r="FB19">
            <v>0</v>
          </cell>
          <cell r="FC19">
            <v>0</v>
          </cell>
          <cell r="FD19">
            <v>19</v>
          </cell>
          <cell r="FE19">
            <v>2</v>
          </cell>
          <cell r="FF19">
            <v>45</v>
          </cell>
          <cell r="FG19">
            <v>0</v>
          </cell>
          <cell r="FH19">
            <v>0</v>
          </cell>
          <cell r="FI19">
            <v>0</v>
          </cell>
          <cell r="FJ19">
            <v>39</v>
          </cell>
          <cell r="FK19">
            <v>0</v>
          </cell>
          <cell r="FL19">
            <v>42</v>
          </cell>
          <cell r="FM19">
            <v>0</v>
          </cell>
          <cell r="FN19">
            <v>0</v>
          </cell>
          <cell r="FO19">
            <v>0</v>
          </cell>
          <cell r="FP19">
            <v>22</v>
          </cell>
          <cell r="FQ19">
            <v>0</v>
          </cell>
          <cell r="FR19">
            <v>91</v>
          </cell>
          <cell r="FS19">
            <v>0</v>
          </cell>
          <cell r="FT19">
            <v>0</v>
          </cell>
          <cell r="FU19">
            <v>0</v>
          </cell>
          <cell r="FV19">
            <v>19</v>
          </cell>
          <cell r="FW19">
            <v>0</v>
          </cell>
          <cell r="FX19">
            <v>31</v>
          </cell>
          <cell r="FY19">
            <v>0</v>
          </cell>
          <cell r="FZ19">
            <v>0</v>
          </cell>
          <cell r="GA19">
            <v>0</v>
          </cell>
          <cell r="GB19">
            <v>5</v>
          </cell>
          <cell r="GC19">
            <v>0</v>
          </cell>
          <cell r="GD19">
            <v>55</v>
          </cell>
          <cell r="GE19">
            <v>0</v>
          </cell>
          <cell r="GF19">
            <v>0</v>
          </cell>
          <cell r="GG19">
            <v>0</v>
          </cell>
          <cell r="GH19">
            <v>14</v>
          </cell>
          <cell r="GI19">
            <v>0</v>
          </cell>
          <cell r="GJ19">
            <v>45</v>
          </cell>
          <cell r="GK19">
            <v>0</v>
          </cell>
          <cell r="GL19">
            <v>0</v>
          </cell>
          <cell r="GM19">
            <v>0</v>
          </cell>
          <cell r="GN19">
            <v>31</v>
          </cell>
          <cell r="GO19">
            <v>0</v>
          </cell>
          <cell r="GP19">
            <v>47</v>
          </cell>
          <cell r="GQ19">
            <v>0</v>
          </cell>
          <cell r="GR19">
            <v>0</v>
          </cell>
          <cell r="GS19">
            <v>0</v>
          </cell>
          <cell r="GT19">
            <v>23</v>
          </cell>
          <cell r="GU19">
            <v>0</v>
          </cell>
          <cell r="GV19">
            <v>68</v>
          </cell>
          <cell r="GW19">
            <v>0</v>
          </cell>
          <cell r="GX19">
            <v>0</v>
          </cell>
          <cell r="GY19">
            <v>0</v>
          </cell>
          <cell r="GZ19">
            <v>15</v>
          </cell>
          <cell r="HA19">
            <v>0</v>
          </cell>
          <cell r="HB19">
            <v>73</v>
          </cell>
          <cell r="HC19">
            <v>0</v>
          </cell>
          <cell r="HD19">
            <v>0</v>
          </cell>
          <cell r="HE19">
            <v>0</v>
          </cell>
          <cell r="HF19">
            <v>22</v>
          </cell>
          <cell r="HG19">
            <v>0</v>
          </cell>
          <cell r="HH19">
            <v>41</v>
          </cell>
          <cell r="HI19">
            <v>0</v>
          </cell>
          <cell r="HJ19">
            <v>0</v>
          </cell>
          <cell r="HK19">
            <v>1</v>
          </cell>
          <cell r="HL19">
            <v>26</v>
          </cell>
          <cell r="HM19">
            <v>0</v>
          </cell>
          <cell r="HN19">
            <v>79</v>
          </cell>
          <cell r="HO19">
            <v>0</v>
          </cell>
          <cell r="HP19">
            <v>0</v>
          </cell>
          <cell r="HQ19">
            <v>0</v>
          </cell>
          <cell r="HR19">
            <v>14</v>
          </cell>
          <cell r="HS19">
            <v>0</v>
          </cell>
          <cell r="HT19">
            <v>54</v>
          </cell>
          <cell r="HU19">
            <v>0</v>
          </cell>
          <cell r="HV19">
            <v>0</v>
          </cell>
          <cell r="HW19">
            <v>1</v>
          </cell>
          <cell r="HX19">
            <v>4</v>
          </cell>
          <cell r="HY19">
            <v>0</v>
          </cell>
          <cell r="HZ19">
            <v>37</v>
          </cell>
          <cell r="IA19">
            <v>0</v>
          </cell>
          <cell r="IB19">
            <v>0</v>
          </cell>
          <cell r="IC19">
            <v>0</v>
          </cell>
          <cell r="ID19">
            <v>4</v>
          </cell>
          <cell r="IE19">
            <v>0</v>
          </cell>
          <cell r="IF19">
            <v>58</v>
          </cell>
          <cell r="IG19">
            <v>0</v>
          </cell>
          <cell r="IH19">
            <v>0</v>
          </cell>
          <cell r="II19">
            <v>0</v>
          </cell>
          <cell r="IJ19">
            <v>14</v>
          </cell>
          <cell r="IK19">
            <v>0</v>
          </cell>
          <cell r="IL19">
            <v>47</v>
          </cell>
          <cell r="IM19">
            <v>0</v>
          </cell>
          <cell r="IN19">
            <v>0</v>
          </cell>
          <cell r="IO19">
            <v>0</v>
          </cell>
          <cell r="IP19">
            <v>2</v>
          </cell>
          <cell r="IQ19">
            <v>0</v>
          </cell>
          <cell r="IR19">
            <v>30</v>
          </cell>
          <cell r="IS19">
            <v>0</v>
          </cell>
          <cell r="IT19">
            <v>0</v>
          </cell>
          <cell r="IU19">
            <v>2</v>
          </cell>
          <cell r="IV19">
            <v>1</v>
          </cell>
          <cell r="IW19">
            <v>0</v>
          </cell>
          <cell r="IX19">
            <v>13</v>
          </cell>
          <cell r="IY19">
            <v>0</v>
          </cell>
          <cell r="IZ19">
            <v>0</v>
          </cell>
          <cell r="JA19">
            <v>0</v>
          </cell>
          <cell r="JB19">
            <v>3</v>
          </cell>
          <cell r="JC19">
            <v>0</v>
          </cell>
          <cell r="JD19">
            <v>45</v>
          </cell>
          <cell r="JE19">
            <v>0</v>
          </cell>
          <cell r="JF19">
            <v>0</v>
          </cell>
          <cell r="JG19">
            <v>1</v>
          </cell>
          <cell r="JJ19">
            <v>6.3829787234042548E-2</v>
          </cell>
          <cell r="JK19">
            <v>47</v>
          </cell>
          <cell r="JL19">
            <v>0.6428571428571429</v>
          </cell>
          <cell r="JM19">
            <v>70</v>
          </cell>
        </row>
        <row r="20">
          <cell r="A20" t="str">
            <v>Сибирская торговая площадка</v>
          </cell>
          <cell r="B20">
            <v>31</v>
          </cell>
          <cell r="C20">
            <v>3892</v>
          </cell>
          <cell r="D20">
            <v>6</v>
          </cell>
          <cell r="E20">
            <v>0</v>
          </cell>
          <cell r="F20">
            <v>9</v>
          </cell>
          <cell r="G20">
            <v>0</v>
          </cell>
          <cell r="H20">
            <v>0</v>
          </cell>
          <cell r="I20">
            <v>0</v>
          </cell>
          <cell r="J20">
            <v>51</v>
          </cell>
          <cell r="K20">
            <v>0</v>
          </cell>
          <cell r="L20">
            <v>96</v>
          </cell>
          <cell r="M20">
            <v>0</v>
          </cell>
          <cell r="N20">
            <v>0</v>
          </cell>
          <cell r="O20">
            <v>0</v>
          </cell>
          <cell r="P20">
            <v>13</v>
          </cell>
          <cell r="Q20">
            <v>0</v>
          </cell>
          <cell r="R20">
            <v>130</v>
          </cell>
          <cell r="S20">
            <v>0</v>
          </cell>
          <cell r="T20">
            <v>0</v>
          </cell>
          <cell r="U20">
            <v>0</v>
          </cell>
          <cell r="V20">
            <v>27</v>
          </cell>
          <cell r="W20">
            <v>0</v>
          </cell>
          <cell r="X20">
            <v>38</v>
          </cell>
          <cell r="Y20">
            <v>0</v>
          </cell>
          <cell r="Z20">
            <v>0</v>
          </cell>
          <cell r="AA20">
            <v>0</v>
          </cell>
          <cell r="AB20">
            <v>11</v>
          </cell>
          <cell r="AC20">
            <v>0</v>
          </cell>
          <cell r="AD20">
            <v>46</v>
          </cell>
          <cell r="AE20">
            <v>0</v>
          </cell>
          <cell r="AF20">
            <v>0</v>
          </cell>
          <cell r="AG20">
            <v>0</v>
          </cell>
          <cell r="AH20">
            <v>12</v>
          </cell>
          <cell r="AI20">
            <v>0</v>
          </cell>
          <cell r="AJ20">
            <v>146</v>
          </cell>
          <cell r="AK20">
            <v>0</v>
          </cell>
          <cell r="AL20">
            <v>0</v>
          </cell>
          <cell r="AM20">
            <v>0</v>
          </cell>
          <cell r="AN20">
            <v>5</v>
          </cell>
          <cell r="AO20">
            <v>0</v>
          </cell>
          <cell r="AP20">
            <v>53</v>
          </cell>
          <cell r="AQ20">
            <v>0</v>
          </cell>
          <cell r="AR20">
            <v>0</v>
          </cell>
          <cell r="AS20">
            <v>0</v>
          </cell>
          <cell r="AT20">
            <v>11</v>
          </cell>
          <cell r="AU20">
            <v>0</v>
          </cell>
          <cell r="AV20">
            <v>109</v>
          </cell>
          <cell r="AW20">
            <v>0</v>
          </cell>
          <cell r="AX20">
            <v>0</v>
          </cell>
          <cell r="AY20">
            <v>0</v>
          </cell>
          <cell r="AZ20">
            <v>19</v>
          </cell>
          <cell r="BA20">
            <v>0</v>
          </cell>
          <cell r="BB20">
            <v>68</v>
          </cell>
          <cell r="BC20">
            <v>0</v>
          </cell>
          <cell r="BD20">
            <v>0</v>
          </cell>
          <cell r="BE20">
            <v>0</v>
          </cell>
          <cell r="BF20">
            <v>10</v>
          </cell>
          <cell r="BG20">
            <v>0</v>
          </cell>
          <cell r="BH20">
            <v>89</v>
          </cell>
          <cell r="BI20">
            <v>0</v>
          </cell>
          <cell r="BJ20">
            <v>0</v>
          </cell>
          <cell r="BK20">
            <v>0</v>
          </cell>
          <cell r="BL20">
            <v>14</v>
          </cell>
          <cell r="BM20">
            <v>0</v>
          </cell>
          <cell r="BN20">
            <v>183</v>
          </cell>
          <cell r="BO20">
            <v>0</v>
          </cell>
          <cell r="BP20">
            <v>0</v>
          </cell>
          <cell r="BQ20">
            <v>0</v>
          </cell>
          <cell r="BR20">
            <v>14</v>
          </cell>
          <cell r="BS20">
            <v>0</v>
          </cell>
          <cell r="BT20">
            <v>238</v>
          </cell>
          <cell r="BU20">
            <v>0</v>
          </cell>
          <cell r="BV20">
            <v>0</v>
          </cell>
          <cell r="BW20">
            <v>0</v>
          </cell>
          <cell r="BX20">
            <v>15</v>
          </cell>
          <cell r="BY20">
            <v>0</v>
          </cell>
          <cell r="BZ20">
            <v>141</v>
          </cell>
          <cell r="CA20">
            <v>0</v>
          </cell>
          <cell r="CB20">
            <v>0</v>
          </cell>
          <cell r="CC20">
            <v>0</v>
          </cell>
          <cell r="CD20">
            <v>38</v>
          </cell>
          <cell r="CE20">
            <v>0</v>
          </cell>
          <cell r="CF20">
            <v>197</v>
          </cell>
          <cell r="CG20">
            <v>0</v>
          </cell>
          <cell r="CH20">
            <v>0</v>
          </cell>
          <cell r="CI20">
            <v>0</v>
          </cell>
          <cell r="CJ20">
            <v>19</v>
          </cell>
          <cell r="CK20">
            <v>0</v>
          </cell>
          <cell r="CL20">
            <v>98</v>
          </cell>
          <cell r="CM20">
            <v>0</v>
          </cell>
          <cell r="CN20">
            <v>0</v>
          </cell>
          <cell r="CO20">
            <v>0</v>
          </cell>
          <cell r="CP20">
            <v>23</v>
          </cell>
          <cell r="CQ20">
            <v>0</v>
          </cell>
          <cell r="CR20">
            <v>106</v>
          </cell>
          <cell r="CS20">
            <v>0</v>
          </cell>
          <cell r="CT20">
            <v>0</v>
          </cell>
          <cell r="CU20">
            <v>0</v>
          </cell>
          <cell r="CV20">
            <v>18</v>
          </cell>
          <cell r="CW20">
            <v>0</v>
          </cell>
          <cell r="CX20">
            <v>129</v>
          </cell>
          <cell r="CY20">
            <v>0</v>
          </cell>
          <cell r="CZ20">
            <v>0</v>
          </cell>
          <cell r="DA20">
            <v>0</v>
          </cell>
          <cell r="DB20">
            <v>18</v>
          </cell>
          <cell r="DC20">
            <v>0</v>
          </cell>
          <cell r="DD20">
            <v>88</v>
          </cell>
          <cell r="DE20">
            <v>0</v>
          </cell>
          <cell r="DF20">
            <v>0</v>
          </cell>
          <cell r="DG20">
            <v>0</v>
          </cell>
          <cell r="DH20">
            <v>22</v>
          </cell>
          <cell r="DI20">
            <v>0</v>
          </cell>
          <cell r="DJ20">
            <v>124</v>
          </cell>
          <cell r="DK20">
            <v>0</v>
          </cell>
          <cell r="DL20">
            <v>0</v>
          </cell>
          <cell r="DM20">
            <v>0</v>
          </cell>
          <cell r="DN20">
            <v>27</v>
          </cell>
          <cell r="DO20">
            <v>0</v>
          </cell>
          <cell r="DP20">
            <v>89</v>
          </cell>
          <cell r="DQ20">
            <v>0</v>
          </cell>
          <cell r="DR20">
            <v>0</v>
          </cell>
          <cell r="DS20">
            <v>0</v>
          </cell>
          <cell r="DT20">
            <v>14</v>
          </cell>
          <cell r="DU20">
            <v>0</v>
          </cell>
          <cell r="DV20">
            <v>127</v>
          </cell>
          <cell r="DW20">
            <v>0</v>
          </cell>
          <cell r="DX20">
            <v>0</v>
          </cell>
          <cell r="DY20">
            <v>0</v>
          </cell>
          <cell r="DZ20">
            <v>3</v>
          </cell>
          <cell r="EA20">
            <v>0</v>
          </cell>
          <cell r="EB20">
            <v>76</v>
          </cell>
          <cell r="EC20">
            <v>0</v>
          </cell>
          <cell r="ED20">
            <v>0</v>
          </cell>
          <cell r="EE20">
            <v>0</v>
          </cell>
          <cell r="EF20">
            <v>10</v>
          </cell>
          <cell r="EG20">
            <v>0</v>
          </cell>
          <cell r="EH20">
            <v>60</v>
          </cell>
          <cell r="EI20">
            <v>0</v>
          </cell>
          <cell r="EJ20">
            <v>0</v>
          </cell>
          <cell r="EK20">
            <v>0</v>
          </cell>
          <cell r="EL20">
            <v>9</v>
          </cell>
          <cell r="EM20">
            <v>0</v>
          </cell>
          <cell r="EN20">
            <v>88</v>
          </cell>
          <cell r="EO20">
            <v>0</v>
          </cell>
          <cell r="EP20">
            <v>0</v>
          </cell>
          <cell r="EQ20">
            <v>0</v>
          </cell>
          <cell r="ER20">
            <v>24</v>
          </cell>
          <cell r="ES20">
            <v>0</v>
          </cell>
          <cell r="ET20">
            <v>78</v>
          </cell>
          <cell r="EU20">
            <v>0</v>
          </cell>
          <cell r="EV20">
            <v>0</v>
          </cell>
          <cell r="EW20">
            <v>0</v>
          </cell>
          <cell r="EX20">
            <v>10</v>
          </cell>
          <cell r="EY20">
            <v>0</v>
          </cell>
          <cell r="EZ20">
            <v>42</v>
          </cell>
          <cell r="FA20">
            <v>0</v>
          </cell>
          <cell r="FB20">
            <v>0</v>
          </cell>
          <cell r="FC20">
            <v>0</v>
          </cell>
          <cell r="FD20">
            <v>14</v>
          </cell>
          <cell r="FE20">
            <v>0</v>
          </cell>
          <cell r="FF20">
            <v>51</v>
          </cell>
          <cell r="FG20">
            <v>0</v>
          </cell>
          <cell r="FH20">
            <v>0</v>
          </cell>
          <cell r="FI20">
            <v>0</v>
          </cell>
          <cell r="FJ20">
            <v>12</v>
          </cell>
          <cell r="FK20">
            <v>0</v>
          </cell>
          <cell r="FL20">
            <v>41</v>
          </cell>
          <cell r="FM20">
            <v>0</v>
          </cell>
          <cell r="FN20">
            <v>0</v>
          </cell>
          <cell r="FO20">
            <v>0</v>
          </cell>
          <cell r="FP20">
            <v>8</v>
          </cell>
          <cell r="FQ20">
            <v>0</v>
          </cell>
          <cell r="FR20">
            <v>31</v>
          </cell>
          <cell r="FS20">
            <v>0</v>
          </cell>
          <cell r="FT20">
            <v>0</v>
          </cell>
          <cell r="FU20">
            <v>0</v>
          </cell>
          <cell r="FV20">
            <v>10</v>
          </cell>
          <cell r="FW20">
            <v>0</v>
          </cell>
          <cell r="FX20">
            <v>41</v>
          </cell>
          <cell r="FY20">
            <v>0</v>
          </cell>
          <cell r="FZ20">
            <v>0</v>
          </cell>
          <cell r="GA20">
            <v>0</v>
          </cell>
          <cell r="GB20">
            <v>12</v>
          </cell>
          <cell r="GC20">
            <v>0</v>
          </cell>
          <cell r="GD20">
            <v>40</v>
          </cell>
          <cell r="GE20">
            <v>0</v>
          </cell>
          <cell r="GF20">
            <v>0</v>
          </cell>
          <cell r="GG20">
            <v>0</v>
          </cell>
          <cell r="GH20">
            <v>7</v>
          </cell>
          <cell r="GI20">
            <v>0</v>
          </cell>
          <cell r="GJ20">
            <v>67</v>
          </cell>
          <cell r="GK20">
            <v>0</v>
          </cell>
          <cell r="GL20">
            <v>0</v>
          </cell>
          <cell r="GM20">
            <v>0</v>
          </cell>
          <cell r="GN20">
            <v>13</v>
          </cell>
          <cell r="GO20">
            <v>0</v>
          </cell>
          <cell r="GP20">
            <v>47</v>
          </cell>
          <cell r="GQ20">
            <v>0</v>
          </cell>
          <cell r="GR20">
            <v>0</v>
          </cell>
          <cell r="GS20">
            <v>0</v>
          </cell>
          <cell r="GT20">
            <v>7</v>
          </cell>
          <cell r="GU20">
            <v>0</v>
          </cell>
          <cell r="GV20">
            <v>50</v>
          </cell>
          <cell r="GW20">
            <v>0</v>
          </cell>
          <cell r="GX20">
            <v>0</v>
          </cell>
          <cell r="GY20">
            <v>0</v>
          </cell>
          <cell r="GZ20">
            <v>7</v>
          </cell>
          <cell r="HA20">
            <v>0</v>
          </cell>
          <cell r="HB20">
            <v>43</v>
          </cell>
          <cell r="HC20">
            <v>0</v>
          </cell>
          <cell r="HD20">
            <v>0</v>
          </cell>
          <cell r="HE20">
            <v>0</v>
          </cell>
          <cell r="HF20">
            <v>2</v>
          </cell>
          <cell r="HG20">
            <v>0</v>
          </cell>
          <cell r="HH20">
            <v>34</v>
          </cell>
          <cell r="HI20">
            <v>0</v>
          </cell>
          <cell r="HJ20">
            <v>0</v>
          </cell>
          <cell r="HK20">
            <v>0</v>
          </cell>
          <cell r="HL20">
            <v>11</v>
          </cell>
          <cell r="HM20">
            <v>0</v>
          </cell>
          <cell r="HN20">
            <v>66</v>
          </cell>
          <cell r="HO20">
            <v>0</v>
          </cell>
          <cell r="HP20">
            <v>0</v>
          </cell>
          <cell r="HQ20">
            <v>4</v>
          </cell>
          <cell r="HR20">
            <v>2</v>
          </cell>
          <cell r="HS20">
            <v>0</v>
          </cell>
          <cell r="HT20">
            <v>28</v>
          </cell>
          <cell r="HU20">
            <v>0</v>
          </cell>
          <cell r="HV20">
            <v>0</v>
          </cell>
          <cell r="HW20">
            <v>0</v>
          </cell>
          <cell r="HX20">
            <v>3</v>
          </cell>
          <cell r="HY20">
            <v>0</v>
          </cell>
          <cell r="HZ20">
            <v>46</v>
          </cell>
          <cell r="IA20">
            <v>0</v>
          </cell>
          <cell r="IB20">
            <v>0</v>
          </cell>
          <cell r="IC20">
            <v>0</v>
          </cell>
          <cell r="ID20">
            <v>6</v>
          </cell>
          <cell r="IE20">
            <v>0</v>
          </cell>
          <cell r="IF20">
            <v>26</v>
          </cell>
          <cell r="IG20">
            <v>0</v>
          </cell>
          <cell r="IH20">
            <v>0</v>
          </cell>
          <cell r="II20">
            <v>0</v>
          </cell>
          <cell r="IJ20">
            <v>1</v>
          </cell>
          <cell r="IK20">
            <v>0</v>
          </cell>
          <cell r="IL20">
            <v>10</v>
          </cell>
          <cell r="IM20">
            <v>0</v>
          </cell>
          <cell r="IN20">
            <v>0</v>
          </cell>
          <cell r="IO20">
            <v>1</v>
          </cell>
          <cell r="IP20">
            <v>2</v>
          </cell>
          <cell r="IQ20">
            <v>0</v>
          </cell>
          <cell r="IR20">
            <v>14</v>
          </cell>
          <cell r="IS20">
            <v>0</v>
          </cell>
          <cell r="IT20">
            <v>0</v>
          </cell>
          <cell r="IU20">
            <v>0</v>
          </cell>
          <cell r="IV20">
            <v>2</v>
          </cell>
          <cell r="IW20">
            <v>0</v>
          </cell>
          <cell r="IX20">
            <v>11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31</v>
          </cell>
          <cell r="JE20">
            <v>0</v>
          </cell>
          <cell r="JF20">
            <v>0</v>
          </cell>
          <cell r="JG20">
            <v>0</v>
          </cell>
          <cell r="JJ20">
            <v>0</v>
          </cell>
          <cell r="JK20">
            <v>37</v>
          </cell>
          <cell r="JL20">
            <v>0.65957446808510634</v>
          </cell>
          <cell r="JM20">
            <v>47</v>
          </cell>
        </row>
        <row r="21">
          <cell r="A21" t="str">
            <v>Сибирская электронная площадка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J21" t="e">
            <v>#DIV/0!</v>
          </cell>
          <cell r="JK21">
            <v>0</v>
          </cell>
          <cell r="JL21" t="e">
            <v>#DIV/0!</v>
          </cell>
          <cell r="JM21">
            <v>0</v>
          </cell>
        </row>
        <row r="22">
          <cell r="A22" t="str">
            <v>ЭТП Агенда"</v>
          </cell>
          <cell r="B22">
            <v>0</v>
          </cell>
          <cell r="C22">
            <v>411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</v>
          </cell>
          <cell r="K22">
            <v>0</v>
          </cell>
          <cell r="L22">
            <v>141</v>
          </cell>
          <cell r="M22">
            <v>0</v>
          </cell>
          <cell r="N22">
            <v>0</v>
          </cell>
          <cell r="O22">
            <v>0</v>
          </cell>
          <cell r="P22">
            <v>4</v>
          </cell>
          <cell r="Q22">
            <v>0</v>
          </cell>
          <cell r="R22">
            <v>70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</v>
          </cell>
          <cell r="AE22">
            <v>0</v>
          </cell>
          <cell r="AF22">
            <v>0</v>
          </cell>
          <cell r="AG22">
            <v>0</v>
          </cell>
          <cell r="AH22">
            <v>1</v>
          </cell>
          <cell r="AI22">
            <v>0</v>
          </cell>
          <cell r="AJ22">
            <v>1</v>
          </cell>
          <cell r="AK22">
            <v>0</v>
          </cell>
          <cell r="AL22">
            <v>0</v>
          </cell>
          <cell r="AM22">
            <v>0</v>
          </cell>
          <cell r="AN22">
            <v>13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4</v>
          </cell>
          <cell r="AU22">
            <v>0</v>
          </cell>
          <cell r="AV22">
            <v>20</v>
          </cell>
          <cell r="AW22">
            <v>0</v>
          </cell>
          <cell r="AX22">
            <v>0</v>
          </cell>
          <cell r="AY22">
            <v>0</v>
          </cell>
          <cell r="AZ22">
            <v>112</v>
          </cell>
          <cell r="BA22">
            <v>0</v>
          </cell>
          <cell r="BB22">
            <v>28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11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J22" t="e">
            <v>#DIV/0!</v>
          </cell>
          <cell r="JK22">
            <v>0</v>
          </cell>
          <cell r="JL22" t="e">
            <v>#DIV/0!</v>
          </cell>
          <cell r="JM22">
            <v>0</v>
          </cell>
        </row>
        <row r="23">
          <cell r="A23" t="str">
            <v>ЭТС24</v>
          </cell>
          <cell r="B23">
            <v>0</v>
          </cell>
          <cell r="C23">
            <v>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J23" t="e">
            <v>#DIV/0!</v>
          </cell>
          <cell r="JK23">
            <v>0</v>
          </cell>
          <cell r="JL23" t="e">
            <v>#DIV/0!</v>
          </cell>
          <cell r="JM23">
            <v>0</v>
          </cell>
        </row>
        <row r="24">
          <cell r="A24" t="str">
            <v>«Property Trade»</v>
          </cell>
          <cell r="B24">
            <v>1</v>
          </cell>
          <cell r="C24">
            <v>535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</v>
          </cell>
          <cell r="M24">
            <v>0</v>
          </cell>
          <cell r="N24">
            <v>0</v>
          </cell>
          <cell r="O24">
            <v>0</v>
          </cell>
          <cell r="P24">
            <v>12</v>
          </cell>
          <cell r="Q24">
            <v>0</v>
          </cell>
          <cell r="R24">
            <v>3</v>
          </cell>
          <cell r="S24">
            <v>0</v>
          </cell>
          <cell r="T24">
            <v>0</v>
          </cell>
          <cell r="U24">
            <v>0</v>
          </cell>
          <cell r="V24">
            <v>4</v>
          </cell>
          <cell r="W24">
            <v>0</v>
          </cell>
          <cell r="X24">
            <v>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29</v>
          </cell>
          <cell r="AE24">
            <v>0</v>
          </cell>
          <cell r="AF24">
            <v>0</v>
          </cell>
          <cell r="AG24">
            <v>0</v>
          </cell>
          <cell r="AH24">
            <v>6</v>
          </cell>
          <cell r="AI24">
            <v>0</v>
          </cell>
          <cell r="AJ24">
            <v>21</v>
          </cell>
          <cell r="AK24">
            <v>0</v>
          </cell>
          <cell r="AL24">
            <v>0</v>
          </cell>
          <cell r="AM24">
            <v>0</v>
          </cell>
          <cell r="AN24">
            <v>1</v>
          </cell>
          <cell r="AO24">
            <v>0</v>
          </cell>
          <cell r="AP24">
            <v>17</v>
          </cell>
          <cell r="AQ24">
            <v>0</v>
          </cell>
          <cell r="AR24">
            <v>0</v>
          </cell>
          <cell r="AS24">
            <v>0</v>
          </cell>
          <cell r="AT24">
            <v>5</v>
          </cell>
          <cell r="AU24">
            <v>0</v>
          </cell>
          <cell r="AV24">
            <v>5</v>
          </cell>
          <cell r="AW24">
            <v>0</v>
          </cell>
          <cell r="AX24">
            <v>0</v>
          </cell>
          <cell r="AY24">
            <v>0</v>
          </cell>
          <cell r="AZ24">
            <v>7</v>
          </cell>
          <cell r="BA24">
            <v>0</v>
          </cell>
          <cell r="BB24">
            <v>9</v>
          </cell>
          <cell r="BC24">
            <v>0</v>
          </cell>
          <cell r="BD24">
            <v>0</v>
          </cell>
          <cell r="BE24">
            <v>0</v>
          </cell>
          <cell r="BF24">
            <v>1</v>
          </cell>
          <cell r="BG24">
            <v>0</v>
          </cell>
          <cell r="BH24">
            <v>8</v>
          </cell>
          <cell r="BI24">
            <v>0</v>
          </cell>
          <cell r="BJ24">
            <v>0</v>
          </cell>
          <cell r="BK24">
            <v>0</v>
          </cell>
          <cell r="BL24">
            <v>1</v>
          </cell>
          <cell r="BM24">
            <v>0</v>
          </cell>
          <cell r="BN24">
            <v>12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15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4</v>
          </cell>
          <cell r="CA24">
            <v>0</v>
          </cell>
          <cell r="CB24">
            <v>0</v>
          </cell>
          <cell r="CC24">
            <v>0</v>
          </cell>
          <cell r="CD24">
            <v>1</v>
          </cell>
          <cell r="CE24">
            <v>0</v>
          </cell>
          <cell r="CF24">
            <v>12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7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13</v>
          </cell>
          <cell r="CS24">
            <v>0</v>
          </cell>
          <cell r="CT24">
            <v>0</v>
          </cell>
          <cell r="CU24">
            <v>0</v>
          </cell>
          <cell r="CV24">
            <v>1</v>
          </cell>
          <cell r="CW24">
            <v>0</v>
          </cell>
          <cell r="CX24">
            <v>9</v>
          </cell>
          <cell r="CY24">
            <v>0</v>
          </cell>
          <cell r="CZ24">
            <v>0</v>
          </cell>
          <cell r="DA24">
            <v>0</v>
          </cell>
          <cell r="DB24">
            <v>2</v>
          </cell>
          <cell r="DC24">
            <v>0</v>
          </cell>
          <cell r="DD24">
            <v>10</v>
          </cell>
          <cell r="DE24">
            <v>0</v>
          </cell>
          <cell r="DF24">
            <v>0</v>
          </cell>
          <cell r="DG24">
            <v>0</v>
          </cell>
          <cell r="DH24">
            <v>2</v>
          </cell>
          <cell r="DI24">
            <v>1</v>
          </cell>
          <cell r="DJ24">
            <v>8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4</v>
          </cell>
          <cell r="DQ24">
            <v>0</v>
          </cell>
          <cell r="DR24">
            <v>0</v>
          </cell>
          <cell r="DS24">
            <v>0</v>
          </cell>
          <cell r="DT24">
            <v>1</v>
          </cell>
          <cell r="DU24">
            <v>0</v>
          </cell>
          <cell r="DV24">
            <v>12</v>
          </cell>
          <cell r="DW24">
            <v>0</v>
          </cell>
          <cell r="DX24">
            <v>0</v>
          </cell>
          <cell r="DY24">
            <v>0</v>
          </cell>
          <cell r="DZ24">
            <v>9</v>
          </cell>
          <cell r="EA24">
            <v>0</v>
          </cell>
          <cell r="EB24">
            <v>2</v>
          </cell>
          <cell r="EC24">
            <v>0</v>
          </cell>
          <cell r="ED24">
            <v>0</v>
          </cell>
          <cell r="EE24">
            <v>0</v>
          </cell>
          <cell r="EF24">
            <v>1</v>
          </cell>
          <cell r="EG24">
            <v>0</v>
          </cell>
          <cell r="EH24">
            <v>22</v>
          </cell>
          <cell r="EI24">
            <v>0</v>
          </cell>
          <cell r="EJ24">
            <v>0</v>
          </cell>
          <cell r="EK24">
            <v>0</v>
          </cell>
          <cell r="EL24">
            <v>33</v>
          </cell>
          <cell r="EM24">
            <v>0</v>
          </cell>
          <cell r="EN24">
            <v>4</v>
          </cell>
          <cell r="EO24">
            <v>0</v>
          </cell>
          <cell r="EP24">
            <v>0</v>
          </cell>
          <cell r="EQ24">
            <v>0</v>
          </cell>
          <cell r="ER24">
            <v>54</v>
          </cell>
          <cell r="ES24">
            <v>0</v>
          </cell>
          <cell r="ET24">
            <v>8</v>
          </cell>
          <cell r="EU24">
            <v>0</v>
          </cell>
          <cell r="EV24">
            <v>0</v>
          </cell>
          <cell r="EW24">
            <v>0</v>
          </cell>
          <cell r="EX24">
            <v>4</v>
          </cell>
          <cell r="EY24">
            <v>0</v>
          </cell>
          <cell r="EZ24">
            <v>17</v>
          </cell>
          <cell r="FA24">
            <v>0</v>
          </cell>
          <cell r="FB24">
            <v>0</v>
          </cell>
          <cell r="FC24">
            <v>0</v>
          </cell>
          <cell r="FD24">
            <v>3</v>
          </cell>
          <cell r="FE24">
            <v>0</v>
          </cell>
          <cell r="FF24">
            <v>50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6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4</v>
          </cell>
          <cell r="FS24">
            <v>0</v>
          </cell>
          <cell r="FT24">
            <v>1</v>
          </cell>
          <cell r="FU24">
            <v>0</v>
          </cell>
          <cell r="FV24">
            <v>3</v>
          </cell>
          <cell r="FW24">
            <v>0</v>
          </cell>
          <cell r="FX24">
            <v>1</v>
          </cell>
          <cell r="FY24">
            <v>0</v>
          </cell>
          <cell r="FZ24">
            <v>0</v>
          </cell>
          <cell r="GA24">
            <v>0</v>
          </cell>
          <cell r="GB24">
            <v>1</v>
          </cell>
          <cell r="GC24">
            <v>0</v>
          </cell>
          <cell r="GD24">
            <v>1</v>
          </cell>
          <cell r="GE24">
            <v>0</v>
          </cell>
          <cell r="GF24">
            <v>0</v>
          </cell>
          <cell r="GG24">
            <v>1</v>
          </cell>
          <cell r="GH24">
            <v>1</v>
          </cell>
          <cell r="GI24">
            <v>0</v>
          </cell>
          <cell r="GJ24">
            <v>2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1</v>
          </cell>
          <cell r="GQ24">
            <v>0</v>
          </cell>
          <cell r="GR24">
            <v>0</v>
          </cell>
          <cell r="GS24">
            <v>0</v>
          </cell>
          <cell r="GT24">
            <v>1</v>
          </cell>
          <cell r="GU24">
            <v>0</v>
          </cell>
          <cell r="GV24">
            <v>3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9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3</v>
          </cell>
          <cell r="HI24">
            <v>0</v>
          </cell>
          <cell r="HJ24">
            <v>0</v>
          </cell>
          <cell r="HK24">
            <v>0</v>
          </cell>
          <cell r="HL24">
            <v>4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1</v>
          </cell>
          <cell r="HS24">
            <v>0</v>
          </cell>
          <cell r="HT24">
            <v>4</v>
          </cell>
          <cell r="HU24">
            <v>0</v>
          </cell>
          <cell r="HV24">
            <v>0</v>
          </cell>
          <cell r="HW24">
            <v>0</v>
          </cell>
          <cell r="HX24">
            <v>1</v>
          </cell>
          <cell r="HY24">
            <v>0</v>
          </cell>
          <cell r="HZ24">
            <v>7</v>
          </cell>
          <cell r="IA24">
            <v>0</v>
          </cell>
          <cell r="IB24">
            <v>0</v>
          </cell>
          <cell r="IC24">
            <v>0</v>
          </cell>
          <cell r="ID24">
            <v>2</v>
          </cell>
          <cell r="IE24">
            <v>0</v>
          </cell>
          <cell r="IF24">
            <v>3</v>
          </cell>
          <cell r="IG24">
            <v>0</v>
          </cell>
          <cell r="IH24">
            <v>0</v>
          </cell>
          <cell r="II24">
            <v>0</v>
          </cell>
          <cell r="IJ24">
            <v>1</v>
          </cell>
          <cell r="IK24">
            <v>0</v>
          </cell>
          <cell r="IL24">
            <v>1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6</v>
          </cell>
          <cell r="IS24">
            <v>0</v>
          </cell>
          <cell r="IT24">
            <v>0</v>
          </cell>
          <cell r="IU24">
            <v>0</v>
          </cell>
          <cell r="IV24">
            <v>2</v>
          </cell>
          <cell r="IW24">
            <v>0</v>
          </cell>
          <cell r="IX24">
            <v>4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1</v>
          </cell>
          <cell r="JE24">
            <v>0</v>
          </cell>
          <cell r="JF24">
            <v>0</v>
          </cell>
          <cell r="JG24">
            <v>0</v>
          </cell>
          <cell r="JJ24">
            <v>0</v>
          </cell>
          <cell r="JK24">
            <v>1</v>
          </cell>
          <cell r="JL24">
            <v>1</v>
          </cell>
          <cell r="JM24">
            <v>1</v>
          </cell>
        </row>
        <row r="25">
          <cell r="A25" t="str">
            <v>«RUSSIA OnLine»</v>
          </cell>
          <cell r="B25">
            <v>113</v>
          </cell>
          <cell r="C25">
            <v>4945</v>
          </cell>
          <cell r="D25">
            <v>4</v>
          </cell>
          <cell r="E25">
            <v>0</v>
          </cell>
          <cell r="F25">
            <v>51</v>
          </cell>
          <cell r="G25">
            <v>0</v>
          </cell>
          <cell r="H25">
            <v>0</v>
          </cell>
          <cell r="I25">
            <v>0</v>
          </cell>
          <cell r="J25">
            <v>4</v>
          </cell>
          <cell r="K25">
            <v>0</v>
          </cell>
          <cell r="L25">
            <v>15</v>
          </cell>
          <cell r="M25">
            <v>0</v>
          </cell>
          <cell r="N25">
            <v>0</v>
          </cell>
          <cell r="O25">
            <v>0</v>
          </cell>
          <cell r="P25">
            <v>13</v>
          </cell>
          <cell r="Q25">
            <v>0</v>
          </cell>
          <cell r="R25">
            <v>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16</v>
          </cell>
          <cell r="AO25">
            <v>0</v>
          </cell>
          <cell r="AP25">
            <v>20</v>
          </cell>
          <cell r="AQ25">
            <v>0</v>
          </cell>
          <cell r="AR25">
            <v>0</v>
          </cell>
          <cell r="AS25">
            <v>0</v>
          </cell>
          <cell r="AT25">
            <v>38</v>
          </cell>
          <cell r="AU25">
            <v>0</v>
          </cell>
          <cell r="AV25">
            <v>30</v>
          </cell>
          <cell r="AW25">
            <v>0</v>
          </cell>
          <cell r="AX25">
            <v>0</v>
          </cell>
          <cell r="AY25">
            <v>0</v>
          </cell>
          <cell r="AZ25">
            <v>7</v>
          </cell>
          <cell r="BA25">
            <v>0</v>
          </cell>
          <cell r="BB25">
            <v>13</v>
          </cell>
          <cell r="BC25">
            <v>0</v>
          </cell>
          <cell r="BD25">
            <v>0</v>
          </cell>
          <cell r="BE25">
            <v>0</v>
          </cell>
          <cell r="BF25">
            <v>2</v>
          </cell>
          <cell r="BG25">
            <v>0</v>
          </cell>
          <cell r="BH25">
            <v>62</v>
          </cell>
          <cell r="BI25">
            <v>0</v>
          </cell>
          <cell r="BJ25">
            <v>0</v>
          </cell>
          <cell r="BK25">
            <v>0</v>
          </cell>
          <cell r="BL25">
            <v>3</v>
          </cell>
          <cell r="BM25">
            <v>0</v>
          </cell>
          <cell r="BN25">
            <v>7</v>
          </cell>
          <cell r="BO25">
            <v>0</v>
          </cell>
          <cell r="BP25">
            <v>0</v>
          </cell>
          <cell r="BQ25">
            <v>0</v>
          </cell>
          <cell r="BR25">
            <v>7</v>
          </cell>
          <cell r="BS25">
            <v>0</v>
          </cell>
          <cell r="BT25">
            <v>78</v>
          </cell>
          <cell r="BU25">
            <v>0</v>
          </cell>
          <cell r="BV25">
            <v>0</v>
          </cell>
          <cell r="BW25">
            <v>0</v>
          </cell>
          <cell r="BX25">
            <v>12</v>
          </cell>
          <cell r="BY25">
            <v>0</v>
          </cell>
          <cell r="BZ25">
            <v>10</v>
          </cell>
          <cell r="CA25">
            <v>0</v>
          </cell>
          <cell r="CB25">
            <v>0</v>
          </cell>
          <cell r="CC25">
            <v>0</v>
          </cell>
          <cell r="CD25">
            <v>7</v>
          </cell>
          <cell r="CE25">
            <v>0</v>
          </cell>
          <cell r="CF25">
            <v>10</v>
          </cell>
          <cell r="CG25">
            <v>0</v>
          </cell>
          <cell r="CH25">
            <v>0</v>
          </cell>
          <cell r="CI25">
            <v>0</v>
          </cell>
          <cell r="CJ25">
            <v>20</v>
          </cell>
          <cell r="CK25">
            <v>0</v>
          </cell>
          <cell r="CL25">
            <v>22</v>
          </cell>
          <cell r="CM25">
            <v>0</v>
          </cell>
          <cell r="CN25">
            <v>0</v>
          </cell>
          <cell r="CO25">
            <v>0</v>
          </cell>
          <cell r="CP25">
            <v>23</v>
          </cell>
          <cell r="CQ25">
            <v>0</v>
          </cell>
          <cell r="CR25">
            <v>37</v>
          </cell>
          <cell r="CS25">
            <v>0</v>
          </cell>
          <cell r="CT25">
            <v>0</v>
          </cell>
          <cell r="CU25">
            <v>0</v>
          </cell>
          <cell r="CV25">
            <v>28</v>
          </cell>
          <cell r="CW25">
            <v>0</v>
          </cell>
          <cell r="CX25">
            <v>82</v>
          </cell>
          <cell r="CY25">
            <v>0</v>
          </cell>
          <cell r="CZ25">
            <v>0</v>
          </cell>
          <cell r="DA25">
            <v>0</v>
          </cell>
          <cell r="DB25">
            <v>30</v>
          </cell>
          <cell r="DC25">
            <v>0</v>
          </cell>
          <cell r="DD25">
            <v>58</v>
          </cell>
          <cell r="DE25">
            <v>0</v>
          </cell>
          <cell r="DF25">
            <v>0</v>
          </cell>
          <cell r="DG25">
            <v>0</v>
          </cell>
          <cell r="DH25">
            <v>11</v>
          </cell>
          <cell r="DI25">
            <v>0</v>
          </cell>
          <cell r="DJ25">
            <v>96</v>
          </cell>
          <cell r="DK25">
            <v>0</v>
          </cell>
          <cell r="DL25">
            <v>0</v>
          </cell>
          <cell r="DM25">
            <v>0</v>
          </cell>
          <cell r="DN25">
            <v>35</v>
          </cell>
          <cell r="DO25">
            <v>0</v>
          </cell>
          <cell r="DP25">
            <v>117</v>
          </cell>
          <cell r="DQ25">
            <v>0</v>
          </cell>
          <cell r="DR25">
            <v>0</v>
          </cell>
          <cell r="DS25">
            <v>0</v>
          </cell>
          <cell r="DT25">
            <v>14</v>
          </cell>
          <cell r="DU25">
            <v>0</v>
          </cell>
          <cell r="DV25">
            <v>90</v>
          </cell>
          <cell r="DW25">
            <v>0</v>
          </cell>
          <cell r="DX25">
            <v>0</v>
          </cell>
          <cell r="DY25">
            <v>0</v>
          </cell>
          <cell r="DZ25">
            <v>72</v>
          </cell>
          <cell r="EA25">
            <v>0</v>
          </cell>
          <cell r="EB25">
            <v>74</v>
          </cell>
          <cell r="EC25">
            <v>0</v>
          </cell>
          <cell r="ED25">
            <v>0</v>
          </cell>
          <cell r="EE25">
            <v>0</v>
          </cell>
          <cell r="EF25">
            <v>52</v>
          </cell>
          <cell r="EG25">
            <v>0</v>
          </cell>
          <cell r="EH25">
            <v>194</v>
          </cell>
          <cell r="EI25">
            <v>0</v>
          </cell>
          <cell r="EJ25">
            <v>0</v>
          </cell>
          <cell r="EK25">
            <v>0</v>
          </cell>
          <cell r="EL25">
            <v>50</v>
          </cell>
          <cell r="EM25">
            <v>0</v>
          </cell>
          <cell r="EN25">
            <v>130</v>
          </cell>
          <cell r="EO25">
            <v>0</v>
          </cell>
          <cell r="EP25">
            <v>0</v>
          </cell>
          <cell r="EQ25">
            <v>0</v>
          </cell>
          <cell r="ER25">
            <v>43</v>
          </cell>
          <cell r="ES25">
            <v>0</v>
          </cell>
          <cell r="ET25">
            <v>102</v>
          </cell>
          <cell r="EU25">
            <v>0</v>
          </cell>
          <cell r="EV25">
            <v>0</v>
          </cell>
          <cell r="EW25">
            <v>0</v>
          </cell>
          <cell r="EX25">
            <v>64</v>
          </cell>
          <cell r="EY25">
            <v>0</v>
          </cell>
          <cell r="EZ25">
            <v>116</v>
          </cell>
          <cell r="FA25">
            <v>0</v>
          </cell>
          <cell r="FB25">
            <v>0</v>
          </cell>
          <cell r="FC25">
            <v>0</v>
          </cell>
          <cell r="FD25">
            <v>45</v>
          </cell>
          <cell r="FE25">
            <v>1</v>
          </cell>
          <cell r="FF25">
            <v>116</v>
          </cell>
          <cell r="FG25">
            <v>0</v>
          </cell>
          <cell r="FH25">
            <v>0</v>
          </cell>
          <cell r="FI25">
            <v>0</v>
          </cell>
          <cell r="FJ25">
            <v>33</v>
          </cell>
          <cell r="FK25">
            <v>1</v>
          </cell>
          <cell r="FL25">
            <v>238</v>
          </cell>
          <cell r="FM25">
            <v>0</v>
          </cell>
          <cell r="FN25">
            <v>0</v>
          </cell>
          <cell r="FO25">
            <v>0</v>
          </cell>
          <cell r="FP25">
            <v>59</v>
          </cell>
          <cell r="FQ25">
            <v>0</v>
          </cell>
          <cell r="FR25">
            <v>160</v>
          </cell>
          <cell r="FS25">
            <v>0</v>
          </cell>
          <cell r="FT25">
            <v>0</v>
          </cell>
          <cell r="FU25">
            <v>0</v>
          </cell>
          <cell r="FV25">
            <v>39</v>
          </cell>
          <cell r="FW25">
            <v>0</v>
          </cell>
          <cell r="FX25">
            <v>185</v>
          </cell>
          <cell r="FY25">
            <v>0</v>
          </cell>
          <cell r="FZ25">
            <v>0</v>
          </cell>
          <cell r="GA25">
            <v>0</v>
          </cell>
          <cell r="GB25">
            <v>29</v>
          </cell>
          <cell r="GC25">
            <v>0</v>
          </cell>
          <cell r="GD25">
            <v>204</v>
          </cell>
          <cell r="GE25">
            <v>0</v>
          </cell>
          <cell r="GF25">
            <v>0</v>
          </cell>
          <cell r="GG25">
            <v>0</v>
          </cell>
          <cell r="GH25">
            <v>27</v>
          </cell>
          <cell r="GI25">
            <v>1</v>
          </cell>
          <cell r="GJ25">
            <v>146</v>
          </cell>
          <cell r="GK25">
            <v>0</v>
          </cell>
          <cell r="GL25">
            <v>0</v>
          </cell>
          <cell r="GM25">
            <v>0</v>
          </cell>
          <cell r="GN25">
            <v>38</v>
          </cell>
          <cell r="GO25">
            <v>0</v>
          </cell>
          <cell r="GP25">
            <v>156</v>
          </cell>
          <cell r="GQ25">
            <v>0</v>
          </cell>
          <cell r="GR25">
            <v>0</v>
          </cell>
          <cell r="GS25">
            <v>0</v>
          </cell>
          <cell r="GT25">
            <v>40</v>
          </cell>
          <cell r="GU25">
            <v>0</v>
          </cell>
          <cell r="GV25">
            <v>124</v>
          </cell>
          <cell r="GW25">
            <v>0</v>
          </cell>
          <cell r="GX25">
            <v>0</v>
          </cell>
          <cell r="GY25">
            <v>0</v>
          </cell>
          <cell r="GZ25">
            <v>46</v>
          </cell>
          <cell r="HA25">
            <v>0</v>
          </cell>
          <cell r="HB25">
            <v>130</v>
          </cell>
          <cell r="HC25">
            <v>0</v>
          </cell>
          <cell r="HD25">
            <v>0</v>
          </cell>
          <cell r="HE25">
            <v>0</v>
          </cell>
          <cell r="HF25">
            <v>42</v>
          </cell>
          <cell r="HG25">
            <v>0</v>
          </cell>
          <cell r="HH25">
            <v>134</v>
          </cell>
          <cell r="HI25">
            <v>0</v>
          </cell>
          <cell r="HJ25">
            <v>0</v>
          </cell>
          <cell r="HK25">
            <v>0</v>
          </cell>
          <cell r="HL25">
            <v>40</v>
          </cell>
          <cell r="HM25">
            <v>0</v>
          </cell>
          <cell r="HN25">
            <v>74</v>
          </cell>
          <cell r="HO25">
            <v>0</v>
          </cell>
          <cell r="HP25">
            <v>0</v>
          </cell>
          <cell r="HQ25">
            <v>0</v>
          </cell>
          <cell r="HR25">
            <v>39</v>
          </cell>
          <cell r="HS25">
            <v>0</v>
          </cell>
          <cell r="HT25">
            <v>83</v>
          </cell>
          <cell r="HU25">
            <v>0</v>
          </cell>
          <cell r="HV25">
            <v>0</v>
          </cell>
          <cell r="HW25">
            <v>0</v>
          </cell>
          <cell r="HX25">
            <v>25</v>
          </cell>
          <cell r="HY25">
            <v>0</v>
          </cell>
          <cell r="HZ25">
            <v>107</v>
          </cell>
          <cell r="IA25">
            <v>4</v>
          </cell>
          <cell r="IB25">
            <v>0</v>
          </cell>
          <cell r="IC25">
            <v>0</v>
          </cell>
          <cell r="ID25">
            <v>20</v>
          </cell>
          <cell r="IE25">
            <v>0</v>
          </cell>
          <cell r="IF25">
            <v>95</v>
          </cell>
          <cell r="IG25">
            <v>0</v>
          </cell>
          <cell r="IH25">
            <v>0</v>
          </cell>
          <cell r="II25">
            <v>1</v>
          </cell>
          <cell r="IJ25">
            <v>30</v>
          </cell>
          <cell r="IK25">
            <v>0</v>
          </cell>
          <cell r="IL25">
            <v>62</v>
          </cell>
          <cell r="IM25">
            <v>0</v>
          </cell>
          <cell r="IN25">
            <v>0</v>
          </cell>
          <cell r="IO25">
            <v>0</v>
          </cell>
          <cell r="IP25">
            <v>20</v>
          </cell>
          <cell r="IQ25">
            <v>0</v>
          </cell>
          <cell r="IR25">
            <v>91</v>
          </cell>
          <cell r="IS25">
            <v>0</v>
          </cell>
          <cell r="IT25">
            <v>0</v>
          </cell>
          <cell r="IU25">
            <v>4</v>
          </cell>
          <cell r="IV25">
            <v>22</v>
          </cell>
          <cell r="IW25">
            <v>0</v>
          </cell>
          <cell r="IX25">
            <v>142</v>
          </cell>
          <cell r="IY25">
            <v>0</v>
          </cell>
          <cell r="IZ25">
            <v>0</v>
          </cell>
          <cell r="JA25">
            <v>2</v>
          </cell>
          <cell r="JB25">
            <v>22</v>
          </cell>
          <cell r="JC25">
            <v>0</v>
          </cell>
          <cell r="JD25">
            <v>90</v>
          </cell>
          <cell r="JE25">
            <v>0</v>
          </cell>
          <cell r="JF25">
            <v>0</v>
          </cell>
          <cell r="JG25">
            <v>1</v>
          </cell>
          <cell r="JJ25">
            <v>7.7738515901060068E-2</v>
          </cell>
          <cell r="JK25">
            <v>283</v>
          </cell>
          <cell r="JL25">
            <v>0.54545454545454541</v>
          </cell>
          <cell r="JM25">
            <v>165</v>
          </cell>
        </row>
        <row r="26">
          <cell r="A26" t="str">
            <v>«Новые информационные сервисы»</v>
          </cell>
          <cell r="B26">
            <v>1076</v>
          </cell>
          <cell r="C26">
            <v>30972</v>
          </cell>
          <cell r="D26">
            <v>11</v>
          </cell>
          <cell r="E26">
            <v>0</v>
          </cell>
          <cell r="F26">
            <v>2</v>
          </cell>
          <cell r="G26">
            <v>0</v>
          </cell>
          <cell r="H26">
            <v>0</v>
          </cell>
          <cell r="I26">
            <v>0</v>
          </cell>
          <cell r="J26">
            <v>5</v>
          </cell>
          <cell r="K26">
            <v>0</v>
          </cell>
          <cell r="L26">
            <v>23</v>
          </cell>
          <cell r="M26">
            <v>0</v>
          </cell>
          <cell r="N26">
            <v>0</v>
          </cell>
          <cell r="O26">
            <v>0</v>
          </cell>
          <cell r="P26">
            <v>9</v>
          </cell>
          <cell r="Q26">
            <v>0</v>
          </cell>
          <cell r="R26">
            <v>464</v>
          </cell>
          <cell r="S26">
            <v>0</v>
          </cell>
          <cell r="T26">
            <v>0</v>
          </cell>
          <cell r="U26">
            <v>0</v>
          </cell>
          <cell r="V26">
            <v>14</v>
          </cell>
          <cell r="W26">
            <v>0</v>
          </cell>
          <cell r="X26">
            <v>18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</v>
          </cell>
          <cell r="AK26">
            <v>0</v>
          </cell>
          <cell r="AL26">
            <v>0</v>
          </cell>
          <cell r="AM26">
            <v>0</v>
          </cell>
          <cell r="AN26">
            <v>35</v>
          </cell>
          <cell r="AO26">
            <v>0</v>
          </cell>
          <cell r="AP26">
            <v>259</v>
          </cell>
          <cell r="AQ26">
            <v>0</v>
          </cell>
          <cell r="AR26">
            <v>0</v>
          </cell>
          <cell r="AS26">
            <v>0</v>
          </cell>
          <cell r="AT26">
            <v>15</v>
          </cell>
          <cell r="AU26">
            <v>0</v>
          </cell>
          <cell r="AV26">
            <v>258</v>
          </cell>
          <cell r="AW26">
            <v>0</v>
          </cell>
          <cell r="AX26">
            <v>0</v>
          </cell>
          <cell r="AY26">
            <v>0</v>
          </cell>
          <cell r="AZ26">
            <v>41</v>
          </cell>
          <cell r="BA26">
            <v>0</v>
          </cell>
          <cell r="BB26">
            <v>159</v>
          </cell>
          <cell r="BC26">
            <v>0</v>
          </cell>
          <cell r="BD26">
            <v>0</v>
          </cell>
          <cell r="BE26">
            <v>0</v>
          </cell>
          <cell r="BF26">
            <v>41</v>
          </cell>
          <cell r="BG26">
            <v>0</v>
          </cell>
          <cell r="BH26">
            <v>186</v>
          </cell>
          <cell r="BI26">
            <v>0</v>
          </cell>
          <cell r="BJ26">
            <v>0</v>
          </cell>
          <cell r="BK26">
            <v>0</v>
          </cell>
          <cell r="BL26">
            <v>303</v>
          </cell>
          <cell r="BM26">
            <v>1</v>
          </cell>
          <cell r="BN26">
            <v>254</v>
          </cell>
          <cell r="BO26">
            <v>0</v>
          </cell>
          <cell r="BP26">
            <v>0</v>
          </cell>
          <cell r="BQ26">
            <v>0</v>
          </cell>
          <cell r="BR26">
            <v>54</v>
          </cell>
          <cell r="BS26">
            <v>0</v>
          </cell>
          <cell r="BT26">
            <v>254</v>
          </cell>
          <cell r="BU26">
            <v>0</v>
          </cell>
          <cell r="BV26">
            <v>0</v>
          </cell>
          <cell r="BW26">
            <v>0</v>
          </cell>
          <cell r="BX26">
            <v>72</v>
          </cell>
          <cell r="BY26">
            <v>0</v>
          </cell>
          <cell r="BZ26">
            <v>196</v>
          </cell>
          <cell r="CA26">
            <v>0</v>
          </cell>
          <cell r="CB26">
            <v>0</v>
          </cell>
          <cell r="CC26">
            <v>0</v>
          </cell>
          <cell r="CD26">
            <v>154</v>
          </cell>
          <cell r="CE26">
            <v>0</v>
          </cell>
          <cell r="CF26">
            <v>402</v>
          </cell>
          <cell r="CG26">
            <v>0</v>
          </cell>
          <cell r="CH26">
            <v>0</v>
          </cell>
          <cell r="CI26">
            <v>0</v>
          </cell>
          <cell r="CJ26">
            <v>136</v>
          </cell>
          <cell r="CK26">
            <v>0</v>
          </cell>
          <cell r="CL26">
            <v>398</v>
          </cell>
          <cell r="CM26">
            <v>0</v>
          </cell>
          <cell r="CN26">
            <v>0</v>
          </cell>
          <cell r="CO26">
            <v>0</v>
          </cell>
          <cell r="CP26">
            <v>128</v>
          </cell>
          <cell r="CQ26">
            <v>0</v>
          </cell>
          <cell r="CR26">
            <v>646</v>
          </cell>
          <cell r="CS26">
            <v>0</v>
          </cell>
          <cell r="CT26">
            <v>0</v>
          </cell>
          <cell r="CU26">
            <v>0</v>
          </cell>
          <cell r="CV26">
            <v>146</v>
          </cell>
          <cell r="CW26">
            <v>0</v>
          </cell>
          <cell r="CX26">
            <v>553</v>
          </cell>
          <cell r="CY26">
            <v>0</v>
          </cell>
          <cell r="CZ26">
            <v>0</v>
          </cell>
          <cell r="DA26">
            <v>0</v>
          </cell>
          <cell r="DB26">
            <v>70</v>
          </cell>
          <cell r="DC26">
            <v>0</v>
          </cell>
          <cell r="DD26">
            <v>697</v>
          </cell>
          <cell r="DE26">
            <v>0</v>
          </cell>
          <cell r="DF26">
            <v>0</v>
          </cell>
          <cell r="DG26">
            <v>0</v>
          </cell>
          <cell r="DH26">
            <v>150</v>
          </cell>
          <cell r="DI26">
            <v>0</v>
          </cell>
          <cell r="DJ26">
            <v>1033</v>
          </cell>
          <cell r="DK26">
            <v>0</v>
          </cell>
          <cell r="DL26">
            <v>0</v>
          </cell>
          <cell r="DM26">
            <v>0</v>
          </cell>
          <cell r="DN26">
            <v>184</v>
          </cell>
          <cell r="DO26">
            <v>0</v>
          </cell>
          <cell r="DP26">
            <v>666</v>
          </cell>
          <cell r="DQ26">
            <v>0</v>
          </cell>
          <cell r="DR26">
            <v>0</v>
          </cell>
          <cell r="DS26">
            <v>0</v>
          </cell>
          <cell r="DT26">
            <v>99</v>
          </cell>
          <cell r="DU26">
            <v>0</v>
          </cell>
          <cell r="DV26">
            <v>620</v>
          </cell>
          <cell r="DW26">
            <v>0</v>
          </cell>
          <cell r="DX26">
            <v>0</v>
          </cell>
          <cell r="DY26">
            <v>0</v>
          </cell>
          <cell r="DZ26">
            <v>78</v>
          </cell>
          <cell r="EA26">
            <v>0</v>
          </cell>
          <cell r="EB26">
            <v>665</v>
          </cell>
          <cell r="EC26">
            <v>0</v>
          </cell>
          <cell r="ED26">
            <v>0</v>
          </cell>
          <cell r="EE26">
            <v>0</v>
          </cell>
          <cell r="EF26">
            <v>286</v>
          </cell>
          <cell r="EG26">
            <v>0</v>
          </cell>
          <cell r="EH26">
            <v>637</v>
          </cell>
          <cell r="EI26">
            <v>0</v>
          </cell>
          <cell r="EJ26">
            <v>0</v>
          </cell>
          <cell r="EK26">
            <v>0</v>
          </cell>
          <cell r="EL26">
            <v>230</v>
          </cell>
          <cell r="EM26">
            <v>0</v>
          </cell>
          <cell r="EN26">
            <v>666</v>
          </cell>
          <cell r="EO26">
            <v>0</v>
          </cell>
          <cell r="EP26">
            <v>0</v>
          </cell>
          <cell r="EQ26">
            <v>0</v>
          </cell>
          <cell r="ER26">
            <v>150</v>
          </cell>
          <cell r="ES26">
            <v>0</v>
          </cell>
          <cell r="ET26">
            <v>655</v>
          </cell>
          <cell r="EU26">
            <v>0</v>
          </cell>
          <cell r="EV26">
            <v>0</v>
          </cell>
          <cell r="EW26">
            <v>0</v>
          </cell>
          <cell r="EX26">
            <v>233</v>
          </cell>
          <cell r="EY26">
            <v>0</v>
          </cell>
          <cell r="EZ26">
            <v>683</v>
          </cell>
          <cell r="FA26">
            <v>0</v>
          </cell>
          <cell r="FB26">
            <v>0</v>
          </cell>
          <cell r="FC26">
            <v>0</v>
          </cell>
          <cell r="FD26">
            <v>181</v>
          </cell>
          <cell r="FE26">
            <v>0</v>
          </cell>
          <cell r="FF26">
            <v>822</v>
          </cell>
          <cell r="FG26">
            <v>0</v>
          </cell>
          <cell r="FH26">
            <v>0</v>
          </cell>
          <cell r="FI26">
            <v>0</v>
          </cell>
          <cell r="FJ26">
            <v>228</v>
          </cell>
          <cell r="FK26">
            <v>0</v>
          </cell>
          <cell r="FL26">
            <v>805</v>
          </cell>
          <cell r="FM26">
            <v>0</v>
          </cell>
          <cell r="FN26">
            <v>0</v>
          </cell>
          <cell r="FO26">
            <v>1</v>
          </cell>
          <cell r="FP26">
            <v>184</v>
          </cell>
          <cell r="FQ26">
            <v>0</v>
          </cell>
          <cell r="FR26">
            <v>534</v>
          </cell>
          <cell r="FS26">
            <v>1</v>
          </cell>
          <cell r="FT26">
            <v>0</v>
          </cell>
          <cell r="FU26">
            <v>2</v>
          </cell>
          <cell r="FV26">
            <v>275</v>
          </cell>
          <cell r="FW26">
            <v>0</v>
          </cell>
          <cell r="FX26">
            <v>574</v>
          </cell>
          <cell r="FY26">
            <v>0</v>
          </cell>
          <cell r="FZ26">
            <v>0</v>
          </cell>
          <cell r="GA26">
            <v>1</v>
          </cell>
          <cell r="GB26">
            <v>155</v>
          </cell>
          <cell r="GC26">
            <v>1</v>
          </cell>
          <cell r="GD26">
            <v>649</v>
          </cell>
          <cell r="GE26">
            <v>0</v>
          </cell>
          <cell r="GF26">
            <v>0</v>
          </cell>
          <cell r="GG26">
            <v>1</v>
          </cell>
          <cell r="GH26">
            <v>191</v>
          </cell>
          <cell r="GI26">
            <v>0</v>
          </cell>
          <cell r="GJ26">
            <v>837</v>
          </cell>
          <cell r="GK26">
            <v>0</v>
          </cell>
          <cell r="GL26">
            <v>0</v>
          </cell>
          <cell r="GM26">
            <v>7</v>
          </cell>
          <cell r="GN26">
            <v>221</v>
          </cell>
          <cell r="GO26">
            <v>0</v>
          </cell>
          <cell r="GP26">
            <v>925</v>
          </cell>
          <cell r="GQ26">
            <v>3</v>
          </cell>
          <cell r="GR26">
            <v>0</v>
          </cell>
          <cell r="GS26">
            <v>20</v>
          </cell>
          <cell r="GT26">
            <v>367</v>
          </cell>
          <cell r="GU26">
            <v>0</v>
          </cell>
          <cell r="GV26">
            <v>980</v>
          </cell>
          <cell r="GW26">
            <v>0</v>
          </cell>
          <cell r="GX26">
            <v>0</v>
          </cell>
          <cell r="GY26">
            <v>6</v>
          </cell>
          <cell r="GZ26">
            <v>307</v>
          </cell>
          <cell r="HA26">
            <v>1</v>
          </cell>
          <cell r="HB26">
            <v>1255</v>
          </cell>
          <cell r="HC26">
            <v>0</v>
          </cell>
          <cell r="HD26">
            <v>0</v>
          </cell>
          <cell r="HE26">
            <v>22</v>
          </cell>
          <cell r="HF26">
            <v>304</v>
          </cell>
          <cell r="HG26">
            <v>1</v>
          </cell>
          <cell r="HH26">
            <v>845</v>
          </cell>
          <cell r="HI26">
            <v>4</v>
          </cell>
          <cell r="HJ26">
            <v>0</v>
          </cell>
          <cell r="HK26">
            <v>20</v>
          </cell>
          <cell r="HL26">
            <v>219</v>
          </cell>
          <cell r="HM26">
            <v>1</v>
          </cell>
          <cell r="HN26">
            <v>777</v>
          </cell>
          <cell r="HO26">
            <v>1</v>
          </cell>
          <cell r="HP26">
            <v>0</v>
          </cell>
          <cell r="HQ26">
            <v>9</v>
          </cell>
          <cell r="HR26">
            <v>165</v>
          </cell>
          <cell r="HS26">
            <v>0</v>
          </cell>
          <cell r="HT26">
            <v>732</v>
          </cell>
          <cell r="HU26">
            <v>0</v>
          </cell>
          <cell r="HV26">
            <v>0</v>
          </cell>
          <cell r="HW26">
            <v>5</v>
          </cell>
          <cell r="HX26">
            <v>138</v>
          </cell>
          <cell r="HY26">
            <v>0</v>
          </cell>
          <cell r="HZ26">
            <v>658</v>
          </cell>
          <cell r="IA26">
            <v>0</v>
          </cell>
          <cell r="IB26">
            <v>0</v>
          </cell>
          <cell r="IC26">
            <v>24</v>
          </cell>
          <cell r="ID26">
            <v>105</v>
          </cell>
          <cell r="IE26">
            <v>0</v>
          </cell>
          <cell r="IF26">
            <v>783</v>
          </cell>
          <cell r="IG26">
            <v>7</v>
          </cell>
          <cell r="IH26">
            <v>0</v>
          </cell>
          <cell r="II26">
            <v>8</v>
          </cell>
          <cell r="IJ26">
            <v>123</v>
          </cell>
          <cell r="IK26">
            <v>0</v>
          </cell>
          <cell r="IL26">
            <v>614</v>
          </cell>
          <cell r="IM26">
            <v>1</v>
          </cell>
          <cell r="IN26">
            <v>0</v>
          </cell>
          <cell r="IO26">
            <v>5</v>
          </cell>
          <cell r="IP26">
            <v>103</v>
          </cell>
          <cell r="IQ26">
            <v>0</v>
          </cell>
          <cell r="IR26">
            <v>642</v>
          </cell>
          <cell r="IS26">
            <v>1</v>
          </cell>
          <cell r="IT26">
            <v>0</v>
          </cell>
          <cell r="IU26">
            <v>2</v>
          </cell>
          <cell r="IV26">
            <v>100</v>
          </cell>
          <cell r="IW26">
            <v>0</v>
          </cell>
          <cell r="IX26">
            <v>892</v>
          </cell>
          <cell r="IY26">
            <v>0</v>
          </cell>
          <cell r="IZ26">
            <v>0</v>
          </cell>
          <cell r="JA26">
            <v>11</v>
          </cell>
          <cell r="JB26">
            <v>148</v>
          </cell>
          <cell r="JC26">
            <v>1</v>
          </cell>
          <cell r="JD26">
            <v>916</v>
          </cell>
          <cell r="JE26">
            <v>0</v>
          </cell>
          <cell r="JF26">
            <v>0</v>
          </cell>
          <cell r="JG26">
            <v>11</v>
          </cell>
          <cell r="JJ26">
            <v>4.6019900497512436E-2</v>
          </cell>
          <cell r="JK26">
            <v>3216</v>
          </cell>
          <cell r="JL26">
            <v>0.52856318522792844</v>
          </cell>
          <cell r="JM26">
            <v>1733</v>
          </cell>
        </row>
        <row r="27">
          <cell r="A27" t="str">
            <v>«Региональная Торговая площадка»</v>
          </cell>
          <cell r="B27">
            <v>101</v>
          </cell>
          <cell r="C27">
            <v>5251</v>
          </cell>
          <cell r="D27">
            <v>2</v>
          </cell>
          <cell r="E27">
            <v>0</v>
          </cell>
          <cell r="F27">
            <v>16</v>
          </cell>
          <cell r="G27">
            <v>0</v>
          </cell>
          <cell r="H27">
            <v>0</v>
          </cell>
          <cell r="I27">
            <v>0</v>
          </cell>
          <cell r="J27">
            <v>3</v>
          </cell>
          <cell r="K27">
            <v>0</v>
          </cell>
          <cell r="L27">
            <v>89</v>
          </cell>
          <cell r="M27">
            <v>0</v>
          </cell>
          <cell r="N27">
            <v>0</v>
          </cell>
          <cell r="O27">
            <v>0</v>
          </cell>
          <cell r="P27">
            <v>4</v>
          </cell>
          <cell r="Q27">
            <v>0</v>
          </cell>
          <cell r="R27">
            <v>30</v>
          </cell>
          <cell r="S27">
            <v>0</v>
          </cell>
          <cell r="T27">
            <v>0</v>
          </cell>
          <cell r="U27">
            <v>0</v>
          </cell>
          <cell r="V27">
            <v>16</v>
          </cell>
          <cell r="W27">
            <v>0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9</v>
          </cell>
          <cell r="AC27">
            <v>0</v>
          </cell>
          <cell r="AD27">
            <v>47</v>
          </cell>
          <cell r="AE27">
            <v>0</v>
          </cell>
          <cell r="AF27">
            <v>0</v>
          </cell>
          <cell r="AG27">
            <v>0</v>
          </cell>
          <cell r="AH27">
            <v>31</v>
          </cell>
          <cell r="AI27">
            <v>0</v>
          </cell>
          <cell r="AJ27">
            <v>120</v>
          </cell>
          <cell r="AK27">
            <v>0</v>
          </cell>
          <cell r="AL27">
            <v>0</v>
          </cell>
          <cell r="AM27">
            <v>0</v>
          </cell>
          <cell r="AN27">
            <v>23</v>
          </cell>
          <cell r="AO27">
            <v>21</v>
          </cell>
          <cell r="AP27">
            <v>87</v>
          </cell>
          <cell r="AQ27">
            <v>0</v>
          </cell>
          <cell r="AR27">
            <v>0</v>
          </cell>
          <cell r="AS27">
            <v>0</v>
          </cell>
          <cell r="AT27">
            <v>30</v>
          </cell>
          <cell r="AU27">
            <v>0</v>
          </cell>
          <cell r="AV27">
            <v>109</v>
          </cell>
          <cell r="AW27">
            <v>0</v>
          </cell>
          <cell r="AX27">
            <v>0</v>
          </cell>
          <cell r="AY27">
            <v>1</v>
          </cell>
          <cell r="AZ27">
            <v>30</v>
          </cell>
          <cell r="BA27">
            <v>0</v>
          </cell>
          <cell r="BB27">
            <v>109</v>
          </cell>
          <cell r="BC27">
            <v>0</v>
          </cell>
          <cell r="BD27">
            <v>0</v>
          </cell>
          <cell r="BE27">
            <v>0</v>
          </cell>
          <cell r="BF27">
            <v>38</v>
          </cell>
          <cell r="BG27">
            <v>0</v>
          </cell>
          <cell r="BH27">
            <v>198</v>
          </cell>
          <cell r="BI27">
            <v>0</v>
          </cell>
          <cell r="BJ27">
            <v>0</v>
          </cell>
          <cell r="BK27">
            <v>5</v>
          </cell>
          <cell r="BL27">
            <v>9</v>
          </cell>
          <cell r="BM27">
            <v>0</v>
          </cell>
          <cell r="BN27">
            <v>76</v>
          </cell>
          <cell r="BO27">
            <v>0</v>
          </cell>
          <cell r="BP27">
            <v>0</v>
          </cell>
          <cell r="BQ27">
            <v>0</v>
          </cell>
          <cell r="BR27">
            <v>11</v>
          </cell>
          <cell r="BS27">
            <v>0</v>
          </cell>
          <cell r="BT27">
            <v>58</v>
          </cell>
          <cell r="BU27">
            <v>0</v>
          </cell>
          <cell r="BV27">
            <v>0</v>
          </cell>
          <cell r="BW27">
            <v>0</v>
          </cell>
          <cell r="BX27">
            <v>24</v>
          </cell>
          <cell r="BY27">
            <v>0</v>
          </cell>
          <cell r="BZ27">
            <v>85</v>
          </cell>
          <cell r="CA27">
            <v>0</v>
          </cell>
          <cell r="CB27">
            <v>0</v>
          </cell>
          <cell r="CC27">
            <v>0</v>
          </cell>
          <cell r="CD27">
            <v>15</v>
          </cell>
          <cell r="CE27">
            <v>0</v>
          </cell>
          <cell r="CF27">
            <v>114</v>
          </cell>
          <cell r="CG27">
            <v>0</v>
          </cell>
          <cell r="CH27">
            <v>0</v>
          </cell>
          <cell r="CI27">
            <v>0</v>
          </cell>
          <cell r="CJ27">
            <v>5</v>
          </cell>
          <cell r="CK27">
            <v>0</v>
          </cell>
          <cell r="CL27">
            <v>84</v>
          </cell>
          <cell r="CM27">
            <v>0</v>
          </cell>
          <cell r="CN27">
            <v>0</v>
          </cell>
          <cell r="CO27">
            <v>0</v>
          </cell>
          <cell r="CP27">
            <v>16</v>
          </cell>
          <cell r="CQ27">
            <v>0</v>
          </cell>
          <cell r="CR27">
            <v>111</v>
          </cell>
          <cell r="CS27">
            <v>0</v>
          </cell>
          <cell r="CT27">
            <v>0</v>
          </cell>
          <cell r="CU27">
            <v>0</v>
          </cell>
          <cell r="CV27">
            <v>22</v>
          </cell>
          <cell r="CW27">
            <v>0</v>
          </cell>
          <cell r="CX27">
            <v>45</v>
          </cell>
          <cell r="CY27">
            <v>0</v>
          </cell>
          <cell r="CZ27">
            <v>0</v>
          </cell>
          <cell r="DA27">
            <v>0</v>
          </cell>
          <cell r="DB27">
            <v>6</v>
          </cell>
          <cell r="DC27">
            <v>0</v>
          </cell>
          <cell r="DD27">
            <v>60</v>
          </cell>
          <cell r="DE27">
            <v>0</v>
          </cell>
          <cell r="DF27">
            <v>0</v>
          </cell>
          <cell r="DG27">
            <v>0</v>
          </cell>
          <cell r="DH27">
            <v>27</v>
          </cell>
          <cell r="DI27">
            <v>1</v>
          </cell>
          <cell r="DJ27">
            <v>62</v>
          </cell>
          <cell r="DK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0</v>
          </cell>
          <cell r="DP27">
            <v>90</v>
          </cell>
          <cell r="DQ27">
            <v>0</v>
          </cell>
          <cell r="DR27">
            <v>0</v>
          </cell>
          <cell r="DS27">
            <v>0</v>
          </cell>
          <cell r="DT27">
            <v>16</v>
          </cell>
          <cell r="DU27">
            <v>0</v>
          </cell>
          <cell r="DV27">
            <v>106</v>
          </cell>
          <cell r="DW27">
            <v>0</v>
          </cell>
          <cell r="DX27">
            <v>0</v>
          </cell>
          <cell r="DY27">
            <v>0</v>
          </cell>
          <cell r="DZ27">
            <v>5</v>
          </cell>
          <cell r="EA27">
            <v>0</v>
          </cell>
          <cell r="EB27">
            <v>72</v>
          </cell>
          <cell r="EC27">
            <v>0</v>
          </cell>
          <cell r="ED27">
            <v>0</v>
          </cell>
          <cell r="EE27">
            <v>0</v>
          </cell>
          <cell r="EF27">
            <v>10</v>
          </cell>
          <cell r="EG27">
            <v>0</v>
          </cell>
          <cell r="EH27">
            <v>84</v>
          </cell>
          <cell r="EI27">
            <v>0</v>
          </cell>
          <cell r="EJ27">
            <v>0</v>
          </cell>
          <cell r="EK27">
            <v>2</v>
          </cell>
          <cell r="EL27">
            <v>33</v>
          </cell>
          <cell r="EM27">
            <v>0</v>
          </cell>
          <cell r="EN27">
            <v>136</v>
          </cell>
          <cell r="EO27">
            <v>0</v>
          </cell>
          <cell r="EP27">
            <v>0</v>
          </cell>
          <cell r="EQ27">
            <v>1</v>
          </cell>
          <cell r="ER27">
            <v>20</v>
          </cell>
          <cell r="ES27">
            <v>0</v>
          </cell>
          <cell r="ET27">
            <v>190</v>
          </cell>
          <cell r="EU27">
            <v>0</v>
          </cell>
          <cell r="EV27">
            <v>0</v>
          </cell>
          <cell r="EW27">
            <v>0</v>
          </cell>
          <cell r="EX27">
            <v>52</v>
          </cell>
          <cell r="EY27">
            <v>0</v>
          </cell>
          <cell r="EZ27">
            <v>106</v>
          </cell>
          <cell r="FA27">
            <v>0</v>
          </cell>
          <cell r="FB27">
            <v>0</v>
          </cell>
          <cell r="FC27">
            <v>1</v>
          </cell>
          <cell r="FD27">
            <v>144</v>
          </cell>
          <cell r="FE27">
            <v>0</v>
          </cell>
          <cell r="FF27">
            <v>113</v>
          </cell>
          <cell r="FG27">
            <v>0</v>
          </cell>
          <cell r="FH27">
            <v>0</v>
          </cell>
          <cell r="FI27">
            <v>1</v>
          </cell>
          <cell r="FJ27">
            <v>36</v>
          </cell>
          <cell r="FK27">
            <v>0</v>
          </cell>
          <cell r="FL27">
            <v>229</v>
          </cell>
          <cell r="FM27">
            <v>0</v>
          </cell>
          <cell r="FN27">
            <v>0</v>
          </cell>
          <cell r="FO27">
            <v>2</v>
          </cell>
          <cell r="FP27">
            <v>41</v>
          </cell>
          <cell r="FQ27">
            <v>0</v>
          </cell>
          <cell r="FR27">
            <v>114</v>
          </cell>
          <cell r="FS27">
            <v>0</v>
          </cell>
          <cell r="FT27">
            <v>0</v>
          </cell>
          <cell r="FU27">
            <v>1</v>
          </cell>
          <cell r="FV27">
            <v>63</v>
          </cell>
          <cell r="FW27">
            <v>0</v>
          </cell>
          <cell r="FX27">
            <v>176</v>
          </cell>
          <cell r="FY27">
            <v>0</v>
          </cell>
          <cell r="FZ27">
            <v>0</v>
          </cell>
          <cell r="GA27">
            <v>6</v>
          </cell>
          <cell r="GB27">
            <v>35</v>
          </cell>
          <cell r="GC27">
            <v>0</v>
          </cell>
          <cell r="GD27">
            <v>70</v>
          </cell>
          <cell r="GE27">
            <v>0</v>
          </cell>
          <cell r="GF27">
            <v>0</v>
          </cell>
          <cell r="GG27">
            <v>1</v>
          </cell>
          <cell r="GH27">
            <v>21</v>
          </cell>
          <cell r="GI27">
            <v>1</v>
          </cell>
          <cell r="GJ27">
            <v>196</v>
          </cell>
          <cell r="GK27">
            <v>0</v>
          </cell>
          <cell r="GL27">
            <v>0</v>
          </cell>
          <cell r="GM27">
            <v>1</v>
          </cell>
          <cell r="GN27">
            <v>21</v>
          </cell>
          <cell r="GO27">
            <v>0</v>
          </cell>
          <cell r="GP27">
            <v>112</v>
          </cell>
          <cell r="GQ27">
            <v>0</v>
          </cell>
          <cell r="GR27">
            <v>0</v>
          </cell>
          <cell r="GS27">
            <v>2</v>
          </cell>
          <cell r="GT27">
            <v>23</v>
          </cell>
          <cell r="GU27">
            <v>0</v>
          </cell>
          <cell r="GV27">
            <v>105</v>
          </cell>
          <cell r="GW27">
            <v>0</v>
          </cell>
          <cell r="GX27">
            <v>0</v>
          </cell>
          <cell r="GY27">
            <v>5</v>
          </cell>
          <cell r="GZ27">
            <v>25</v>
          </cell>
          <cell r="HA27">
            <v>0</v>
          </cell>
          <cell r="HB27">
            <v>96</v>
          </cell>
          <cell r="HC27">
            <v>0</v>
          </cell>
          <cell r="HD27">
            <v>0</v>
          </cell>
          <cell r="HE27">
            <v>1</v>
          </cell>
          <cell r="HF27">
            <v>14</v>
          </cell>
          <cell r="HG27">
            <v>0</v>
          </cell>
          <cell r="HH27">
            <v>107</v>
          </cell>
          <cell r="HI27">
            <v>0</v>
          </cell>
          <cell r="HJ27">
            <v>0</v>
          </cell>
          <cell r="HK27">
            <v>0</v>
          </cell>
          <cell r="HL27">
            <v>14</v>
          </cell>
          <cell r="HM27">
            <v>1</v>
          </cell>
          <cell r="HN27">
            <v>76</v>
          </cell>
          <cell r="HO27">
            <v>0</v>
          </cell>
          <cell r="HP27">
            <v>0</v>
          </cell>
          <cell r="HQ27">
            <v>0</v>
          </cell>
          <cell r="HR27">
            <v>18</v>
          </cell>
          <cell r="HS27">
            <v>0</v>
          </cell>
          <cell r="HT27">
            <v>113</v>
          </cell>
          <cell r="HU27">
            <v>0</v>
          </cell>
          <cell r="HV27">
            <v>0</v>
          </cell>
          <cell r="HW27">
            <v>1</v>
          </cell>
          <cell r="HX27">
            <v>9</v>
          </cell>
          <cell r="HY27">
            <v>0</v>
          </cell>
          <cell r="HZ27">
            <v>88</v>
          </cell>
          <cell r="IA27">
            <v>0</v>
          </cell>
          <cell r="IB27">
            <v>0</v>
          </cell>
          <cell r="IC27">
            <v>1</v>
          </cell>
          <cell r="ID27">
            <v>7</v>
          </cell>
          <cell r="IE27">
            <v>0</v>
          </cell>
          <cell r="IF27">
            <v>67</v>
          </cell>
          <cell r="IG27">
            <v>0</v>
          </cell>
          <cell r="IH27">
            <v>0</v>
          </cell>
          <cell r="II27">
            <v>1</v>
          </cell>
          <cell r="IJ27">
            <v>3</v>
          </cell>
          <cell r="IK27">
            <v>0</v>
          </cell>
          <cell r="IL27">
            <v>55</v>
          </cell>
          <cell r="IM27">
            <v>0</v>
          </cell>
          <cell r="IN27">
            <v>0</v>
          </cell>
          <cell r="IO27">
            <v>1</v>
          </cell>
          <cell r="IP27">
            <v>9</v>
          </cell>
          <cell r="IQ27">
            <v>0</v>
          </cell>
          <cell r="IR27">
            <v>46</v>
          </cell>
          <cell r="IS27">
            <v>0</v>
          </cell>
          <cell r="IT27">
            <v>0</v>
          </cell>
          <cell r="IU27">
            <v>0</v>
          </cell>
          <cell r="IV27">
            <v>7</v>
          </cell>
          <cell r="IW27">
            <v>0</v>
          </cell>
          <cell r="IX27">
            <v>72</v>
          </cell>
          <cell r="IY27">
            <v>0</v>
          </cell>
          <cell r="IZ27">
            <v>0</v>
          </cell>
          <cell r="JA27">
            <v>0</v>
          </cell>
          <cell r="JB27">
            <v>6</v>
          </cell>
          <cell r="JC27">
            <v>0</v>
          </cell>
          <cell r="JD27">
            <v>95</v>
          </cell>
          <cell r="JE27">
            <v>0</v>
          </cell>
          <cell r="JF27">
            <v>0</v>
          </cell>
          <cell r="JG27">
            <v>0</v>
          </cell>
          <cell r="JJ27">
            <v>4.8000000000000001E-2</v>
          </cell>
          <cell r="JK27">
            <v>125</v>
          </cell>
          <cell r="JL27">
            <v>0.55232558139534882</v>
          </cell>
          <cell r="JM27">
            <v>172</v>
          </cell>
        </row>
        <row r="28">
          <cell r="A28" t="str">
            <v>«Системы ЭЛектронных Торгов»</v>
          </cell>
          <cell r="B28">
            <v>0</v>
          </cell>
          <cell r="C28">
            <v>2678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0</v>
          </cell>
          <cell r="L28">
            <v>12</v>
          </cell>
          <cell r="M28">
            <v>0</v>
          </cell>
          <cell r="N28">
            <v>0</v>
          </cell>
          <cell r="O28">
            <v>0</v>
          </cell>
          <cell r="P28">
            <v>4</v>
          </cell>
          <cell r="Q28">
            <v>0</v>
          </cell>
          <cell r="R28">
            <v>37</v>
          </cell>
          <cell r="S28">
            <v>0</v>
          </cell>
          <cell r="T28">
            <v>0</v>
          </cell>
          <cell r="U28">
            <v>0</v>
          </cell>
          <cell r="V28">
            <v>11</v>
          </cell>
          <cell r="W28">
            <v>0</v>
          </cell>
          <cell r="X28">
            <v>69</v>
          </cell>
          <cell r="Y28">
            <v>0</v>
          </cell>
          <cell r="Z28">
            <v>0</v>
          </cell>
          <cell r="AA28">
            <v>0</v>
          </cell>
          <cell r="AB28">
            <v>6</v>
          </cell>
          <cell r="AC28">
            <v>0</v>
          </cell>
          <cell r="AD28">
            <v>67</v>
          </cell>
          <cell r="AE28">
            <v>0</v>
          </cell>
          <cell r="AF28">
            <v>0</v>
          </cell>
          <cell r="AG28">
            <v>0</v>
          </cell>
          <cell r="AH28">
            <v>13</v>
          </cell>
          <cell r="AI28">
            <v>0</v>
          </cell>
          <cell r="AJ28">
            <v>51</v>
          </cell>
          <cell r="AK28">
            <v>0</v>
          </cell>
          <cell r="AL28">
            <v>0</v>
          </cell>
          <cell r="AM28">
            <v>0</v>
          </cell>
          <cell r="AN28">
            <v>22</v>
          </cell>
          <cell r="AO28">
            <v>1</v>
          </cell>
          <cell r="AP28">
            <v>66</v>
          </cell>
          <cell r="AQ28">
            <v>0</v>
          </cell>
          <cell r="AR28">
            <v>0</v>
          </cell>
          <cell r="AS28">
            <v>1</v>
          </cell>
          <cell r="AT28">
            <v>49</v>
          </cell>
          <cell r="AU28">
            <v>0</v>
          </cell>
          <cell r="AV28">
            <v>84</v>
          </cell>
          <cell r="AW28">
            <v>0</v>
          </cell>
          <cell r="AX28">
            <v>0</v>
          </cell>
          <cell r="AY28">
            <v>0</v>
          </cell>
          <cell r="AZ28">
            <v>39</v>
          </cell>
          <cell r="BA28">
            <v>0</v>
          </cell>
          <cell r="BB28">
            <v>33</v>
          </cell>
          <cell r="BC28">
            <v>0</v>
          </cell>
          <cell r="BD28">
            <v>0</v>
          </cell>
          <cell r="BE28">
            <v>0</v>
          </cell>
          <cell r="BF28">
            <v>34</v>
          </cell>
          <cell r="BG28">
            <v>0</v>
          </cell>
          <cell r="BH28">
            <v>46</v>
          </cell>
          <cell r="BI28">
            <v>0</v>
          </cell>
          <cell r="BJ28">
            <v>0</v>
          </cell>
          <cell r="BK28">
            <v>0</v>
          </cell>
          <cell r="BL28">
            <v>17</v>
          </cell>
          <cell r="BM28">
            <v>0</v>
          </cell>
          <cell r="BN28">
            <v>66</v>
          </cell>
          <cell r="BO28">
            <v>0</v>
          </cell>
          <cell r="BP28">
            <v>0</v>
          </cell>
          <cell r="BQ28">
            <v>0</v>
          </cell>
          <cell r="BR28">
            <v>22</v>
          </cell>
          <cell r="BS28">
            <v>0</v>
          </cell>
          <cell r="BT28">
            <v>102</v>
          </cell>
          <cell r="BU28">
            <v>0</v>
          </cell>
          <cell r="BV28">
            <v>0</v>
          </cell>
          <cell r="BW28">
            <v>0</v>
          </cell>
          <cell r="BX28">
            <v>29</v>
          </cell>
          <cell r="BY28">
            <v>1</v>
          </cell>
          <cell r="BZ28">
            <v>104</v>
          </cell>
          <cell r="CA28">
            <v>0</v>
          </cell>
          <cell r="CB28">
            <v>0</v>
          </cell>
          <cell r="CC28">
            <v>0</v>
          </cell>
          <cell r="CD28">
            <v>562</v>
          </cell>
          <cell r="CE28">
            <v>0</v>
          </cell>
          <cell r="CF28">
            <v>92</v>
          </cell>
          <cell r="CG28">
            <v>0</v>
          </cell>
          <cell r="CH28">
            <v>0</v>
          </cell>
          <cell r="CI28">
            <v>0</v>
          </cell>
          <cell r="CJ28">
            <v>13</v>
          </cell>
          <cell r="CK28">
            <v>0</v>
          </cell>
          <cell r="CL28">
            <v>85</v>
          </cell>
          <cell r="CM28">
            <v>0</v>
          </cell>
          <cell r="CN28">
            <v>0</v>
          </cell>
          <cell r="CO28">
            <v>0</v>
          </cell>
          <cell r="CP28">
            <v>22</v>
          </cell>
          <cell r="CQ28">
            <v>0</v>
          </cell>
          <cell r="CR28">
            <v>47</v>
          </cell>
          <cell r="CS28">
            <v>0</v>
          </cell>
          <cell r="CT28">
            <v>0</v>
          </cell>
          <cell r="CU28">
            <v>0</v>
          </cell>
          <cell r="CV28">
            <v>34</v>
          </cell>
          <cell r="CW28">
            <v>0</v>
          </cell>
          <cell r="CX28">
            <v>43</v>
          </cell>
          <cell r="CY28">
            <v>0</v>
          </cell>
          <cell r="CZ28">
            <v>0</v>
          </cell>
          <cell r="DA28">
            <v>0</v>
          </cell>
          <cell r="DB28">
            <v>39</v>
          </cell>
          <cell r="DC28">
            <v>0</v>
          </cell>
          <cell r="DD28">
            <v>41</v>
          </cell>
          <cell r="DE28">
            <v>0</v>
          </cell>
          <cell r="DF28">
            <v>0</v>
          </cell>
          <cell r="DG28">
            <v>0</v>
          </cell>
          <cell r="DH28">
            <v>19</v>
          </cell>
          <cell r="DI28">
            <v>0</v>
          </cell>
          <cell r="DJ28">
            <v>64</v>
          </cell>
          <cell r="DK28">
            <v>0</v>
          </cell>
          <cell r="DL28">
            <v>0</v>
          </cell>
          <cell r="DM28">
            <v>0</v>
          </cell>
          <cell r="DN28">
            <v>12</v>
          </cell>
          <cell r="DO28">
            <v>0</v>
          </cell>
          <cell r="DP28">
            <v>63</v>
          </cell>
          <cell r="DQ28">
            <v>0</v>
          </cell>
          <cell r="DR28">
            <v>0</v>
          </cell>
          <cell r="DS28">
            <v>0</v>
          </cell>
          <cell r="DT28">
            <v>17</v>
          </cell>
          <cell r="DU28">
            <v>0</v>
          </cell>
          <cell r="DV28">
            <v>64</v>
          </cell>
          <cell r="DW28">
            <v>0</v>
          </cell>
          <cell r="DX28">
            <v>0</v>
          </cell>
          <cell r="DY28">
            <v>0</v>
          </cell>
          <cell r="DZ28">
            <v>1</v>
          </cell>
          <cell r="EA28">
            <v>0</v>
          </cell>
          <cell r="EB28">
            <v>29</v>
          </cell>
          <cell r="EC28">
            <v>0</v>
          </cell>
          <cell r="ED28">
            <v>0</v>
          </cell>
          <cell r="EE28">
            <v>0</v>
          </cell>
          <cell r="EF28">
            <v>7</v>
          </cell>
          <cell r="EG28">
            <v>0</v>
          </cell>
          <cell r="EH28">
            <v>12</v>
          </cell>
          <cell r="EI28">
            <v>0</v>
          </cell>
          <cell r="EJ28">
            <v>0</v>
          </cell>
          <cell r="EK28">
            <v>0</v>
          </cell>
          <cell r="EL28">
            <v>13</v>
          </cell>
          <cell r="EM28">
            <v>0</v>
          </cell>
          <cell r="EN28">
            <v>77</v>
          </cell>
          <cell r="EO28">
            <v>0</v>
          </cell>
          <cell r="EP28">
            <v>0</v>
          </cell>
          <cell r="EQ28">
            <v>0</v>
          </cell>
          <cell r="ER28">
            <v>15</v>
          </cell>
          <cell r="ES28">
            <v>0</v>
          </cell>
          <cell r="ET28">
            <v>28</v>
          </cell>
          <cell r="EU28">
            <v>0</v>
          </cell>
          <cell r="EV28">
            <v>0</v>
          </cell>
          <cell r="EW28">
            <v>0</v>
          </cell>
          <cell r="EX28">
            <v>29</v>
          </cell>
          <cell r="EY28">
            <v>1</v>
          </cell>
          <cell r="EZ28">
            <v>32</v>
          </cell>
          <cell r="FA28">
            <v>0</v>
          </cell>
          <cell r="FB28">
            <v>0</v>
          </cell>
          <cell r="FC28">
            <v>0</v>
          </cell>
          <cell r="FD28">
            <v>3</v>
          </cell>
          <cell r="FE28">
            <v>0</v>
          </cell>
          <cell r="FF28">
            <v>26</v>
          </cell>
          <cell r="FG28">
            <v>0</v>
          </cell>
          <cell r="FH28">
            <v>0</v>
          </cell>
          <cell r="FI28">
            <v>0</v>
          </cell>
          <cell r="FJ28">
            <v>2</v>
          </cell>
          <cell r="FK28">
            <v>0</v>
          </cell>
          <cell r="FL28">
            <v>16</v>
          </cell>
          <cell r="FM28">
            <v>0</v>
          </cell>
          <cell r="FN28">
            <v>0</v>
          </cell>
          <cell r="FO28">
            <v>0</v>
          </cell>
          <cell r="FP28">
            <v>4</v>
          </cell>
          <cell r="FQ28">
            <v>0</v>
          </cell>
          <cell r="FR28">
            <v>20</v>
          </cell>
          <cell r="FS28">
            <v>0</v>
          </cell>
          <cell r="FT28">
            <v>0</v>
          </cell>
          <cell r="FU28">
            <v>0</v>
          </cell>
          <cell r="FV28">
            <v>5</v>
          </cell>
          <cell r="FW28">
            <v>0</v>
          </cell>
          <cell r="FX28">
            <v>16</v>
          </cell>
          <cell r="FY28">
            <v>0</v>
          </cell>
          <cell r="FZ28">
            <v>0</v>
          </cell>
          <cell r="GA28">
            <v>0</v>
          </cell>
          <cell r="GB28">
            <v>2</v>
          </cell>
          <cell r="GC28">
            <v>0</v>
          </cell>
          <cell r="GD28">
            <v>18</v>
          </cell>
          <cell r="GE28">
            <v>0</v>
          </cell>
          <cell r="GF28">
            <v>0</v>
          </cell>
          <cell r="GG28">
            <v>0</v>
          </cell>
          <cell r="GH28">
            <v>2</v>
          </cell>
          <cell r="GI28">
            <v>0</v>
          </cell>
          <cell r="GJ28">
            <v>8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12</v>
          </cell>
          <cell r="GQ28">
            <v>0</v>
          </cell>
          <cell r="GR28">
            <v>0</v>
          </cell>
          <cell r="GS28">
            <v>0</v>
          </cell>
          <cell r="GT28">
            <v>2</v>
          </cell>
          <cell r="GU28">
            <v>0</v>
          </cell>
          <cell r="GV28">
            <v>10</v>
          </cell>
          <cell r="GW28">
            <v>0</v>
          </cell>
          <cell r="GX28">
            <v>0</v>
          </cell>
          <cell r="GY28">
            <v>0</v>
          </cell>
          <cell r="GZ28">
            <v>16</v>
          </cell>
          <cell r="HA28">
            <v>0</v>
          </cell>
          <cell r="HB28">
            <v>10</v>
          </cell>
          <cell r="HC28">
            <v>0</v>
          </cell>
          <cell r="HD28">
            <v>0</v>
          </cell>
          <cell r="HE28">
            <v>2</v>
          </cell>
          <cell r="HF28">
            <v>5</v>
          </cell>
          <cell r="HG28">
            <v>0</v>
          </cell>
          <cell r="HH28">
            <v>15</v>
          </cell>
          <cell r="HI28">
            <v>0</v>
          </cell>
          <cell r="HJ28">
            <v>0</v>
          </cell>
          <cell r="HK28">
            <v>0</v>
          </cell>
          <cell r="HL28">
            <v>3</v>
          </cell>
          <cell r="HM28">
            <v>0</v>
          </cell>
          <cell r="HN28">
            <v>12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1</v>
          </cell>
          <cell r="HU28">
            <v>0</v>
          </cell>
          <cell r="HV28">
            <v>0</v>
          </cell>
          <cell r="HW28">
            <v>0</v>
          </cell>
          <cell r="HX28">
            <v>1</v>
          </cell>
          <cell r="HY28">
            <v>0</v>
          </cell>
          <cell r="HZ28">
            <v>12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5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J28" t="e">
            <v>#DIV/0!</v>
          </cell>
          <cell r="JK28">
            <v>0</v>
          </cell>
          <cell r="JL28" t="e">
            <v>#DIV/0!</v>
          </cell>
          <cell r="JM28">
            <v>0</v>
          </cell>
        </row>
        <row r="29">
          <cell r="A29" t="str">
            <v>«ТЕНДЕР ГАРАНТ»</v>
          </cell>
          <cell r="B29">
            <v>0</v>
          </cell>
          <cell r="C29">
            <v>1401</v>
          </cell>
          <cell r="D29">
            <v>0</v>
          </cell>
          <cell r="E29">
            <v>0</v>
          </cell>
          <cell r="F29">
            <v>3</v>
          </cell>
          <cell r="G29">
            <v>0</v>
          </cell>
          <cell r="H29">
            <v>0</v>
          </cell>
          <cell r="I29">
            <v>0</v>
          </cell>
          <cell r="J29">
            <v>4</v>
          </cell>
          <cell r="K29">
            <v>0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2</v>
          </cell>
          <cell r="Q29">
            <v>0</v>
          </cell>
          <cell r="R29">
            <v>28</v>
          </cell>
          <cell r="S29">
            <v>0</v>
          </cell>
          <cell r="T29">
            <v>0</v>
          </cell>
          <cell r="U29">
            <v>0</v>
          </cell>
          <cell r="V29">
            <v>4</v>
          </cell>
          <cell r="W29">
            <v>0</v>
          </cell>
          <cell r="X29">
            <v>11</v>
          </cell>
          <cell r="Y29">
            <v>0</v>
          </cell>
          <cell r="Z29">
            <v>0</v>
          </cell>
          <cell r="AA29">
            <v>0</v>
          </cell>
          <cell r="AB29">
            <v>1</v>
          </cell>
          <cell r="AC29">
            <v>0</v>
          </cell>
          <cell r="AD29">
            <v>22</v>
          </cell>
          <cell r="AE29">
            <v>0</v>
          </cell>
          <cell r="AF29">
            <v>0</v>
          </cell>
          <cell r="AG29">
            <v>0</v>
          </cell>
          <cell r="AH29">
            <v>2</v>
          </cell>
          <cell r="AI29">
            <v>0</v>
          </cell>
          <cell r="AJ29">
            <v>1</v>
          </cell>
          <cell r="AK29">
            <v>0</v>
          </cell>
          <cell r="AL29">
            <v>0</v>
          </cell>
          <cell r="AM29">
            <v>0</v>
          </cell>
          <cell r="AN29">
            <v>8</v>
          </cell>
          <cell r="AO29">
            <v>0</v>
          </cell>
          <cell r="AP29">
            <v>3</v>
          </cell>
          <cell r="AQ29">
            <v>0</v>
          </cell>
          <cell r="AR29">
            <v>0</v>
          </cell>
          <cell r="AS29">
            <v>0</v>
          </cell>
          <cell r="AT29">
            <v>13</v>
          </cell>
          <cell r="AU29">
            <v>0</v>
          </cell>
          <cell r="AV29">
            <v>20</v>
          </cell>
          <cell r="AW29">
            <v>0</v>
          </cell>
          <cell r="AX29">
            <v>0</v>
          </cell>
          <cell r="AY29">
            <v>0</v>
          </cell>
          <cell r="AZ29">
            <v>18</v>
          </cell>
          <cell r="BA29">
            <v>0</v>
          </cell>
          <cell r="BB29">
            <v>26</v>
          </cell>
          <cell r="BC29">
            <v>0</v>
          </cell>
          <cell r="BD29">
            <v>0</v>
          </cell>
          <cell r="BE29">
            <v>0</v>
          </cell>
          <cell r="BF29">
            <v>9</v>
          </cell>
          <cell r="BG29">
            <v>0</v>
          </cell>
          <cell r="BH29">
            <v>6</v>
          </cell>
          <cell r="BI29">
            <v>0</v>
          </cell>
          <cell r="BJ29">
            <v>0</v>
          </cell>
          <cell r="BK29">
            <v>0</v>
          </cell>
          <cell r="BL29">
            <v>14</v>
          </cell>
          <cell r="BM29">
            <v>0</v>
          </cell>
          <cell r="BN29">
            <v>8</v>
          </cell>
          <cell r="BO29">
            <v>0</v>
          </cell>
          <cell r="BP29">
            <v>0</v>
          </cell>
          <cell r="BQ29">
            <v>0</v>
          </cell>
          <cell r="BR29">
            <v>2</v>
          </cell>
          <cell r="BS29">
            <v>0</v>
          </cell>
          <cell r="BT29">
            <v>8</v>
          </cell>
          <cell r="BU29">
            <v>0</v>
          </cell>
          <cell r="BV29">
            <v>0</v>
          </cell>
          <cell r="BW29">
            <v>0</v>
          </cell>
          <cell r="BX29">
            <v>6</v>
          </cell>
          <cell r="BY29">
            <v>0</v>
          </cell>
          <cell r="BZ29">
            <v>17</v>
          </cell>
          <cell r="CA29">
            <v>0</v>
          </cell>
          <cell r="CB29">
            <v>0</v>
          </cell>
          <cell r="CC29">
            <v>0</v>
          </cell>
          <cell r="CD29">
            <v>7</v>
          </cell>
          <cell r="CE29">
            <v>0</v>
          </cell>
          <cell r="CF29">
            <v>20</v>
          </cell>
          <cell r="CG29">
            <v>0</v>
          </cell>
          <cell r="CH29">
            <v>0</v>
          </cell>
          <cell r="CI29">
            <v>0</v>
          </cell>
          <cell r="CJ29">
            <v>6</v>
          </cell>
          <cell r="CK29">
            <v>0</v>
          </cell>
          <cell r="CL29">
            <v>16</v>
          </cell>
          <cell r="CM29">
            <v>0</v>
          </cell>
          <cell r="CN29">
            <v>0</v>
          </cell>
          <cell r="CO29">
            <v>0</v>
          </cell>
          <cell r="CP29">
            <v>13</v>
          </cell>
          <cell r="CQ29">
            <v>0</v>
          </cell>
          <cell r="CR29">
            <v>20</v>
          </cell>
          <cell r="CS29">
            <v>0</v>
          </cell>
          <cell r="CT29">
            <v>0</v>
          </cell>
          <cell r="CU29">
            <v>0</v>
          </cell>
          <cell r="CV29">
            <v>9</v>
          </cell>
          <cell r="CW29">
            <v>0</v>
          </cell>
          <cell r="CX29">
            <v>12</v>
          </cell>
          <cell r="CY29">
            <v>0</v>
          </cell>
          <cell r="CZ29">
            <v>0</v>
          </cell>
          <cell r="DA29">
            <v>0</v>
          </cell>
          <cell r="DB29">
            <v>5</v>
          </cell>
          <cell r="DC29">
            <v>0</v>
          </cell>
          <cell r="DD29">
            <v>19</v>
          </cell>
          <cell r="DE29">
            <v>0</v>
          </cell>
          <cell r="DF29">
            <v>0</v>
          </cell>
          <cell r="DG29">
            <v>0</v>
          </cell>
          <cell r="DH29">
            <v>2</v>
          </cell>
          <cell r="DI29">
            <v>0</v>
          </cell>
          <cell r="DJ29">
            <v>37</v>
          </cell>
          <cell r="DK29">
            <v>0</v>
          </cell>
          <cell r="DL29">
            <v>0</v>
          </cell>
          <cell r="DM29">
            <v>0</v>
          </cell>
          <cell r="DN29">
            <v>6</v>
          </cell>
          <cell r="DO29">
            <v>0</v>
          </cell>
          <cell r="DP29">
            <v>18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6</v>
          </cell>
          <cell r="EG29">
            <v>0</v>
          </cell>
          <cell r="EH29">
            <v>19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7</v>
          </cell>
          <cell r="EO29">
            <v>0</v>
          </cell>
          <cell r="EP29">
            <v>0</v>
          </cell>
          <cell r="EQ29">
            <v>0</v>
          </cell>
          <cell r="ER29">
            <v>1</v>
          </cell>
          <cell r="ES29">
            <v>0</v>
          </cell>
          <cell r="ET29">
            <v>12</v>
          </cell>
          <cell r="EU29">
            <v>0</v>
          </cell>
          <cell r="EV29">
            <v>0</v>
          </cell>
          <cell r="EW29">
            <v>0</v>
          </cell>
          <cell r="EX29">
            <v>5</v>
          </cell>
          <cell r="EY29">
            <v>0</v>
          </cell>
          <cell r="EZ29">
            <v>9</v>
          </cell>
          <cell r="FA29">
            <v>0</v>
          </cell>
          <cell r="FB29">
            <v>0</v>
          </cell>
          <cell r="FC29">
            <v>0</v>
          </cell>
          <cell r="FD29">
            <v>10</v>
          </cell>
          <cell r="FE29">
            <v>0</v>
          </cell>
          <cell r="FF29">
            <v>17</v>
          </cell>
          <cell r="FG29">
            <v>0</v>
          </cell>
          <cell r="FH29">
            <v>0</v>
          </cell>
          <cell r="FI29">
            <v>0</v>
          </cell>
          <cell r="FJ29">
            <v>33</v>
          </cell>
          <cell r="FK29">
            <v>0</v>
          </cell>
          <cell r="FL29">
            <v>21</v>
          </cell>
          <cell r="FM29">
            <v>0</v>
          </cell>
          <cell r="FN29">
            <v>0</v>
          </cell>
          <cell r="FO29">
            <v>0</v>
          </cell>
          <cell r="FP29">
            <v>24</v>
          </cell>
          <cell r="FQ29">
            <v>0</v>
          </cell>
          <cell r="FR29">
            <v>25</v>
          </cell>
          <cell r="FS29">
            <v>0</v>
          </cell>
          <cell r="FT29">
            <v>0</v>
          </cell>
          <cell r="FU29">
            <v>5</v>
          </cell>
          <cell r="FV29">
            <v>3</v>
          </cell>
          <cell r="FW29">
            <v>0</v>
          </cell>
          <cell r="FX29">
            <v>12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15</v>
          </cell>
          <cell r="GE29">
            <v>0</v>
          </cell>
          <cell r="GF29">
            <v>0</v>
          </cell>
          <cell r="GG29">
            <v>0</v>
          </cell>
          <cell r="GH29">
            <v>83</v>
          </cell>
          <cell r="GI29">
            <v>0</v>
          </cell>
          <cell r="GJ29">
            <v>5</v>
          </cell>
          <cell r="GK29">
            <v>0</v>
          </cell>
          <cell r="GL29">
            <v>0</v>
          </cell>
          <cell r="GM29">
            <v>1</v>
          </cell>
          <cell r="GN29">
            <v>1</v>
          </cell>
          <cell r="GO29">
            <v>0</v>
          </cell>
          <cell r="GP29">
            <v>6</v>
          </cell>
          <cell r="GQ29">
            <v>0</v>
          </cell>
          <cell r="GR29">
            <v>0</v>
          </cell>
          <cell r="GS29">
            <v>1</v>
          </cell>
          <cell r="GT29">
            <v>5</v>
          </cell>
          <cell r="GU29">
            <v>0</v>
          </cell>
          <cell r="GV29">
            <v>29</v>
          </cell>
          <cell r="GW29">
            <v>0</v>
          </cell>
          <cell r="GX29">
            <v>0</v>
          </cell>
          <cell r="GY29">
            <v>0</v>
          </cell>
          <cell r="GZ29">
            <v>13</v>
          </cell>
          <cell r="HA29">
            <v>0</v>
          </cell>
          <cell r="HB29">
            <v>19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6</v>
          </cell>
          <cell r="HI29">
            <v>0</v>
          </cell>
          <cell r="HJ29">
            <v>0</v>
          </cell>
          <cell r="HK29">
            <v>0</v>
          </cell>
          <cell r="HL29">
            <v>5</v>
          </cell>
          <cell r="HM29">
            <v>0</v>
          </cell>
          <cell r="HN29">
            <v>29</v>
          </cell>
          <cell r="HO29">
            <v>0</v>
          </cell>
          <cell r="HP29">
            <v>0</v>
          </cell>
          <cell r="HQ29">
            <v>0</v>
          </cell>
          <cell r="HR29">
            <v>10</v>
          </cell>
          <cell r="HS29">
            <v>0</v>
          </cell>
          <cell r="HT29">
            <v>11</v>
          </cell>
          <cell r="HU29">
            <v>0</v>
          </cell>
          <cell r="HV29">
            <v>0</v>
          </cell>
          <cell r="HW29">
            <v>0</v>
          </cell>
          <cell r="HX29">
            <v>1</v>
          </cell>
          <cell r="HY29">
            <v>0</v>
          </cell>
          <cell r="HZ29">
            <v>45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62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27</v>
          </cell>
          <cell r="IQ29">
            <v>0</v>
          </cell>
          <cell r="IR29">
            <v>23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351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J29" t="e">
            <v>#DIV/0!</v>
          </cell>
          <cell r="JK29">
            <v>0</v>
          </cell>
          <cell r="JL29" t="e">
            <v>#DIV/0!</v>
          </cell>
          <cell r="JM29">
            <v>0</v>
          </cell>
        </row>
        <row r="30">
          <cell r="A30" t="str">
            <v>«Электронная площадка «Вердиктъ»</v>
          </cell>
          <cell r="B30">
            <v>168</v>
          </cell>
          <cell r="C30">
            <v>4434</v>
          </cell>
          <cell r="D30">
            <v>0</v>
          </cell>
          <cell r="E30">
            <v>0</v>
          </cell>
          <cell r="F30">
            <v>19</v>
          </cell>
          <cell r="G30">
            <v>0</v>
          </cell>
          <cell r="H30">
            <v>0</v>
          </cell>
          <cell r="I30">
            <v>0</v>
          </cell>
          <cell r="J30">
            <v>7</v>
          </cell>
          <cell r="K30">
            <v>0</v>
          </cell>
          <cell r="L30">
            <v>71</v>
          </cell>
          <cell r="M30">
            <v>0</v>
          </cell>
          <cell r="N30">
            <v>0</v>
          </cell>
          <cell r="O30">
            <v>0</v>
          </cell>
          <cell r="P30">
            <v>9</v>
          </cell>
          <cell r="Q30">
            <v>0</v>
          </cell>
          <cell r="R30">
            <v>70</v>
          </cell>
          <cell r="S30">
            <v>0</v>
          </cell>
          <cell r="T30">
            <v>0</v>
          </cell>
          <cell r="U30">
            <v>0</v>
          </cell>
          <cell r="V30">
            <v>64</v>
          </cell>
          <cell r="W30">
            <v>0</v>
          </cell>
          <cell r="X30">
            <v>16</v>
          </cell>
          <cell r="Y30">
            <v>0</v>
          </cell>
          <cell r="Z30">
            <v>0</v>
          </cell>
          <cell r="AA30">
            <v>0</v>
          </cell>
          <cell r="AB30">
            <v>30</v>
          </cell>
          <cell r="AC30">
            <v>0</v>
          </cell>
          <cell r="AD30">
            <v>41</v>
          </cell>
          <cell r="AE30">
            <v>0</v>
          </cell>
          <cell r="AF30">
            <v>0</v>
          </cell>
          <cell r="AG30">
            <v>0</v>
          </cell>
          <cell r="AH30">
            <v>9</v>
          </cell>
          <cell r="AI30">
            <v>0</v>
          </cell>
          <cell r="AJ30">
            <v>27</v>
          </cell>
          <cell r="AK30">
            <v>0</v>
          </cell>
          <cell r="AL30">
            <v>0</v>
          </cell>
          <cell r="AM30">
            <v>0</v>
          </cell>
          <cell r="AN30">
            <v>43</v>
          </cell>
          <cell r="AO30">
            <v>1</v>
          </cell>
          <cell r="AP30">
            <v>38</v>
          </cell>
          <cell r="AQ30">
            <v>0</v>
          </cell>
          <cell r="AR30">
            <v>0</v>
          </cell>
          <cell r="AS30">
            <v>0</v>
          </cell>
          <cell r="AT30">
            <v>10</v>
          </cell>
          <cell r="AU30">
            <v>0</v>
          </cell>
          <cell r="AV30">
            <v>29</v>
          </cell>
          <cell r="AW30">
            <v>0</v>
          </cell>
          <cell r="AX30">
            <v>0</v>
          </cell>
          <cell r="AY30">
            <v>0</v>
          </cell>
          <cell r="AZ30">
            <v>7</v>
          </cell>
          <cell r="BA30">
            <v>0</v>
          </cell>
          <cell r="BB30">
            <v>164</v>
          </cell>
          <cell r="BC30">
            <v>0</v>
          </cell>
          <cell r="BD30">
            <v>0</v>
          </cell>
          <cell r="BE30">
            <v>0</v>
          </cell>
          <cell r="BF30">
            <v>9</v>
          </cell>
          <cell r="BG30">
            <v>0</v>
          </cell>
          <cell r="BH30">
            <v>36</v>
          </cell>
          <cell r="BI30">
            <v>0</v>
          </cell>
          <cell r="BJ30">
            <v>0</v>
          </cell>
          <cell r="BK30">
            <v>0</v>
          </cell>
          <cell r="BL30">
            <v>6</v>
          </cell>
          <cell r="BM30">
            <v>0</v>
          </cell>
          <cell r="BN30">
            <v>76</v>
          </cell>
          <cell r="BO30">
            <v>0</v>
          </cell>
          <cell r="BP30">
            <v>0</v>
          </cell>
          <cell r="BQ30">
            <v>0</v>
          </cell>
          <cell r="BR30">
            <v>11</v>
          </cell>
          <cell r="BS30">
            <v>0</v>
          </cell>
          <cell r="BT30">
            <v>44</v>
          </cell>
          <cell r="BU30">
            <v>0</v>
          </cell>
          <cell r="BV30">
            <v>0</v>
          </cell>
          <cell r="BW30">
            <v>0</v>
          </cell>
          <cell r="BX30">
            <v>7</v>
          </cell>
          <cell r="BY30">
            <v>0</v>
          </cell>
          <cell r="BZ30">
            <v>36</v>
          </cell>
          <cell r="CA30">
            <v>0</v>
          </cell>
          <cell r="CB30">
            <v>0</v>
          </cell>
          <cell r="CC30">
            <v>0</v>
          </cell>
          <cell r="CD30">
            <v>4</v>
          </cell>
          <cell r="CE30">
            <v>0</v>
          </cell>
          <cell r="CF30">
            <v>96</v>
          </cell>
          <cell r="CG30">
            <v>0</v>
          </cell>
          <cell r="CH30">
            <v>0</v>
          </cell>
          <cell r="CI30">
            <v>0</v>
          </cell>
          <cell r="CJ30">
            <v>14</v>
          </cell>
          <cell r="CK30">
            <v>0</v>
          </cell>
          <cell r="CL30">
            <v>59</v>
          </cell>
          <cell r="CM30">
            <v>0</v>
          </cell>
          <cell r="CN30">
            <v>0</v>
          </cell>
          <cell r="CO30">
            <v>0</v>
          </cell>
          <cell r="CP30">
            <v>5</v>
          </cell>
          <cell r="CQ30">
            <v>0</v>
          </cell>
          <cell r="CR30">
            <v>28</v>
          </cell>
          <cell r="CS30">
            <v>0</v>
          </cell>
          <cell r="CT30">
            <v>0</v>
          </cell>
          <cell r="CU30">
            <v>0</v>
          </cell>
          <cell r="CV30">
            <v>5</v>
          </cell>
          <cell r="CW30">
            <v>0</v>
          </cell>
          <cell r="CX30">
            <v>37</v>
          </cell>
          <cell r="CY30">
            <v>0</v>
          </cell>
          <cell r="CZ30">
            <v>0</v>
          </cell>
          <cell r="DA30">
            <v>0</v>
          </cell>
          <cell r="DB30">
            <v>2</v>
          </cell>
          <cell r="DC30">
            <v>0</v>
          </cell>
          <cell r="DD30">
            <v>24</v>
          </cell>
          <cell r="DE30">
            <v>0</v>
          </cell>
          <cell r="DF30">
            <v>0</v>
          </cell>
          <cell r="DG30">
            <v>0</v>
          </cell>
          <cell r="DH30">
            <v>8</v>
          </cell>
          <cell r="DI30">
            <v>0</v>
          </cell>
          <cell r="DJ30">
            <v>20</v>
          </cell>
          <cell r="DK30">
            <v>0</v>
          </cell>
          <cell r="DL30">
            <v>0</v>
          </cell>
          <cell r="DM30">
            <v>0</v>
          </cell>
          <cell r="DN30">
            <v>3</v>
          </cell>
          <cell r="DO30">
            <v>0</v>
          </cell>
          <cell r="DP30">
            <v>17</v>
          </cell>
          <cell r="DQ30">
            <v>0</v>
          </cell>
          <cell r="DR30">
            <v>0</v>
          </cell>
          <cell r="DS30">
            <v>0</v>
          </cell>
          <cell r="DT30">
            <v>9</v>
          </cell>
          <cell r="DU30">
            <v>0</v>
          </cell>
          <cell r="DV30">
            <v>17</v>
          </cell>
          <cell r="DW30">
            <v>0</v>
          </cell>
          <cell r="DX30">
            <v>0</v>
          </cell>
          <cell r="DY30">
            <v>0</v>
          </cell>
          <cell r="DZ30">
            <v>7</v>
          </cell>
          <cell r="EA30">
            <v>0</v>
          </cell>
          <cell r="EB30">
            <v>7</v>
          </cell>
          <cell r="EC30">
            <v>0</v>
          </cell>
          <cell r="ED30">
            <v>0</v>
          </cell>
          <cell r="EE30">
            <v>0</v>
          </cell>
          <cell r="EF30">
            <v>10</v>
          </cell>
          <cell r="EG30">
            <v>0</v>
          </cell>
          <cell r="EH30">
            <v>22</v>
          </cell>
          <cell r="EI30">
            <v>0</v>
          </cell>
          <cell r="EJ30">
            <v>0</v>
          </cell>
          <cell r="EK30">
            <v>0</v>
          </cell>
          <cell r="EL30">
            <v>19</v>
          </cell>
          <cell r="EM30">
            <v>0</v>
          </cell>
          <cell r="EN30">
            <v>215</v>
          </cell>
          <cell r="EO30">
            <v>0</v>
          </cell>
          <cell r="EP30">
            <v>0</v>
          </cell>
          <cell r="EQ30">
            <v>0</v>
          </cell>
          <cell r="ER30">
            <v>21</v>
          </cell>
          <cell r="ES30">
            <v>0</v>
          </cell>
          <cell r="ET30">
            <v>59</v>
          </cell>
          <cell r="EU30">
            <v>0</v>
          </cell>
          <cell r="EV30">
            <v>0</v>
          </cell>
          <cell r="EW30">
            <v>0</v>
          </cell>
          <cell r="EX30">
            <v>53</v>
          </cell>
          <cell r="EY30">
            <v>0</v>
          </cell>
          <cell r="EZ30">
            <v>108</v>
          </cell>
          <cell r="FA30">
            <v>0</v>
          </cell>
          <cell r="FB30">
            <v>0</v>
          </cell>
          <cell r="FC30">
            <v>0</v>
          </cell>
          <cell r="FD30">
            <v>44</v>
          </cell>
          <cell r="FE30">
            <v>0</v>
          </cell>
          <cell r="FF30">
            <v>102</v>
          </cell>
          <cell r="FG30">
            <v>0</v>
          </cell>
          <cell r="FH30">
            <v>0</v>
          </cell>
          <cell r="FI30">
            <v>0</v>
          </cell>
          <cell r="FJ30">
            <v>26</v>
          </cell>
          <cell r="FK30">
            <v>0</v>
          </cell>
          <cell r="FL30">
            <v>73</v>
          </cell>
          <cell r="FM30">
            <v>0</v>
          </cell>
          <cell r="FN30">
            <v>0</v>
          </cell>
          <cell r="FO30">
            <v>0</v>
          </cell>
          <cell r="FP30">
            <v>90</v>
          </cell>
          <cell r="FQ30">
            <v>0</v>
          </cell>
          <cell r="FR30">
            <v>65</v>
          </cell>
          <cell r="FS30">
            <v>0</v>
          </cell>
          <cell r="FT30">
            <v>0</v>
          </cell>
          <cell r="FU30">
            <v>1</v>
          </cell>
          <cell r="FV30">
            <v>61</v>
          </cell>
          <cell r="FW30">
            <v>0</v>
          </cell>
          <cell r="FX30">
            <v>65</v>
          </cell>
          <cell r="FY30">
            <v>0</v>
          </cell>
          <cell r="FZ30">
            <v>0</v>
          </cell>
          <cell r="GA30">
            <v>0</v>
          </cell>
          <cell r="GB30">
            <v>32</v>
          </cell>
          <cell r="GC30">
            <v>0</v>
          </cell>
          <cell r="GD30">
            <v>96</v>
          </cell>
          <cell r="GE30">
            <v>0</v>
          </cell>
          <cell r="GF30">
            <v>0</v>
          </cell>
          <cell r="GG30">
            <v>0</v>
          </cell>
          <cell r="GH30">
            <v>37</v>
          </cell>
          <cell r="GI30">
            <v>0</v>
          </cell>
          <cell r="GJ30">
            <v>92</v>
          </cell>
          <cell r="GK30">
            <v>0</v>
          </cell>
          <cell r="GL30">
            <v>0</v>
          </cell>
          <cell r="GM30">
            <v>0</v>
          </cell>
          <cell r="GN30">
            <v>34</v>
          </cell>
          <cell r="GO30">
            <v>0</v>
          </cell>
          <cell r="GP30">
            <v>89</v>
          </cell>
          <cell r="GQ30">
            <v>0</v>
          </cell>
          <cell r="GR30">
            <v>0</v>
          </cell>
          <cell r="GS30">
            <v>0</v>
          </cell>
          <cell r="GT30">
            <v>42</v>
          </cell>
          <cell r="GU30">
            <v>0</v>
          </cell>
          <cell r="GV30">
            <v>82</v>
          </cell>
          <cell r="GW30">
            <v>0</v>
          </cell>
          <cell r="GX30">
            <v>0</v>
          </cell>
          <cell r="GY30">
            <v>0</v>
          </cell>
          <cell r="GZ30">
            <v>33</v>
          </cell>
          <cell r="HA30">
            <v>0</v>
          </cell>
          <cell r="HB30">
            <v>93</v>
          </cell>
          <cell r="HC30">
            <v>0</v>
          </cell>
          <cell r="HD30">
            <v>0</v>
          </cell>
          <cell r="HE30">
            <v>0</v>
          </cell>
          <cell r="HF30">
            <v>34</v>
          </cell>
          <cell r="HG30">
            <v>0</v>
          </cell>
          <cell r="HH30">
            <v>120</v>
          </cell>
          <cell r="HI30">
            <v>0</v>
          </cell>
          <cell r="HJ30">
            <v>0</v>
          </cell>
          <cell r="HK30">
            <v>0</v>
          </cell>
          <cell r="HL30">
            <v>82</v>
          </cell>
          <cell r="HM30">
            <v>0</v>
          </cell>
          <cell r="HN30">
            <v>61</v>
          </cell>
          <cell r="HO30">
            <v>0</v>
          </cell>
          <cell r="HP30">
            <v>0</v>
          </cell>
          <cell r="HQ30">
            <v>7</v>
          </cell>
          <cell r="HR30">
            <v>100</v>
          </cell>
          <cell r="HS30">
            <v>0</v>
          </cell>
          <cell r="HT30">
            <v>34</v>
          </cell>
          <cell r="HU30">
            <v>0</v>
          </cell>
          <cell r="HV30">
            <v>0</v>
          </cell>
          <cell r="HW30">
            <v>0</v>
          </cell>
          <cell r="HX30">
            <v>36</v>
          </cell>
          <cell r="HY30">
            <v>0</v>
          </cell>
          <cell r="HZ30">
            <v>97</v>
          </cell>
          <cell r="IA30">
            <v>0</v>
          </cell>
          <cell r="IB30">
            <v>0</v>
          </cell>
          <cell r="IC30">
            <v>0</v>
          </cell>
          <cell r="ID30">
            <v>41</v>
          </cell>
          <cell r="IE30">
            <v>0</v>
          </cell>
          <cell r="IF30">
            <v>112</v>
          </cell>
          <cell r="IG30">
            <v>0</v>
          </cell>
          <cell r="IH30">
            <v>0</v>
          </cell>
          <cell r="II30">
            <v>0</v>
          </cell>
          <cell r="IJ30">
            <v>44</v>
          </cell>
          <cell r="IK30">
            <v>0</v>
          </cell>
          <cell r="IL30">
            <v>92</v>
          </cell>
          <cell r="IM30">
            <v>0</v>
          </cell>
          <cell r="IN30">
            <v>0</v>
          </cell>
          <cell r="IO30">
            <v>0</v>
          </cell>
          <cell r="IP30">
            <v>22</v>
          </cell>
          <cell r="IQ30">
            <v>0</v>
          </cell>
          <cell r="IR30">
            <v>226</v>
          </cell>
          <cell r="IS30">
            <v>0</v>
          </cell>
          <cell r="IT30">
            <v>0</v>
          </cell>
          <cell r="IU30">
            <v>0</v>
          </cell>
          <cell r="IV30">
            <v>35</v>
          </cell>
          <cell r="IW30">
            <v>0</v>
          </cell>
          <cell r="IX30">
            <v>217</v>
          </cell>
          <cell r="IY30">
            <v>0</v>
          </cell>
          <cell r="IZ30">
            <v>0</v>
          </cell>
          <cell r="JA30">
            <v>0</v>
          </cell>
          <cell r="JB30">
            <v>20</v>
          </cell>
          <cell r="JC30">
            <v>0</v>
          </cell>
          <cell r="JD30">
            <v>147</v>
          </cell>
          <cell r="JE30">
            <v>0</v>
          </cell>
          <cell r="JF30">
            <v>0</v>
          </cell>
          <cell r="JG30">
            <v>1</v>
          </cell>
          <cell r="JJ30">
            <v>2.677376171352075E-2</v>
          </cell>
          <cell r="JK30">
            <v>747</v>
          </cell>
          <cell r="JL30">
            <v>0.34588235294117647</v>
          </cell>
          <cell r="JM30">
            <v>425</v>
          </cell>
        </row>
        <row r="31">
          <cell r="A31" t="str">
            <v>«Электронная торговая площадка ELECTRO-TORGI.RU»</v>
          </cell>
          <cell r="B31">
            <v>75</v>
          </cell>
          <cell r="C31">
            <v>4384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9</v>
          </cell>
          <cell r="K31">
            <v>0</v>
          </cell>
          <cell r="L31">
            <v>32</v>
          </cell>
          <cell r="M31">
            <v>0</v>
          </cell>
          <cell r="N31">
            <v>0</v>
          </cell>
          <cell r="O31">
            <v>0</v>
          </cell>
          <cell r="P31">
            <v>6</v>
          </cell>
          <cell r="Q31">
            <v>3</v>
          </cell>
          <cell r="R31">
            <v>10</v>
          </cell>
          <cell r="S31">
            <v>0</v>
          </cell>
          <cell r="T31">
            <v>0</v>
          </cell>
          <cell r="U31">
            <v>0</v>
          </cell>
          <cell r="V31">
            <v>3</v>
          </cell>
          <cell r="W31">
            <v>0</v>
          </cell>
          <cell r="X31">
            <v>30</v>
          </cell>
          <cell r="Y31">
            <v>0</v>
          </cell>
          <cell r="Z31">
            <v>0</v>
          </cell>
          <cell r="AA31">
            <v>0</v>
          </cell>
          <cell r="AB31">
            <v>3</v>
          </cell>
          <cell r="AC31">
            <v>0</v>
          </cell>
          <cell r="AD31">
            <v>22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2</v>
          </cell>
          <cell r="AO31">
            <v>0</v>
          </cell>
          <cell r="AP31">
            <v>9</v>
          </cell>
          <cell r="AQ31">
            <v>0</v>
          </cell>
          <cell r="AR31">
            <v>0</v>
          </cell>
          <cell r="AS31">
            <v>0</v>
          </cell>
          <cell r="AT31">
            <v>1</v>
          </cell>
          <cell r="AU31">
            <v>0</v>
          </cell>
          <cell r="AV31">
            <v>47</v>
          </cell>
          <cell r="AW31">
            <v>0</v>
          </cell>
          <cell r="AX31">
            <v>0</v>
          </cell>
          <cell r="AY31">
            <v>0</v>
          </cell>
          <cell r="AZ31">
            <v>7</v>
          </cell>
          <cell r="BA31">
            <v>0</v>
          </cell>
          <cell r="BB31">
            <v>52</v>
          </cell>
          <cell r="BC31">
            <v>0</v>
          </cell>
          <cell r="BD31">
            <v>0</v>
          </cell>
          <cell r="BE31">
            <v>0</v>
          </cell>
          <cell r="BF31">
            <v>5</v>
          </cell>
          <cell r="BG31">
            <v>0</v>
          </cell>
          <cell r="BH31">
            <v>23</v>
          </cell>
          <cell r="BI31">
            <v>0</v>
          </cell>
          <cell r="BJ31">
            <v>0</v>
          </cell>
          <cell r="BK31">
            <v>0</v>
          </cell>
          <cell r="BL31">
            <v>14</v>
          </cell>
          <cell r="BM31">
            <v>0</v>
          </cell>
          <cell r="BN31">
            <v>35</v>
          </cell>
          <cell r="BO31">
            <v>0</v>
          </cell>
          <cell r="BP31">
            <v>0</v>
          </cell>
          <cell r="BQ31">
            <v>0</v>
          </cell>
          <cell r="BR31">
            <v>14</v>
          </cell>
          <cell r="BS31">
            <v>0</v>
          </cell>
          <cell r="BT31">
            <v>27</v>
          </cell>
          <cell r="BU31">
            <v>0</v>
          </cell>
          <cell r="BV31">
            <v>0</v>
          </cell>
          <cell r="BW31">
            <v>0</v>
          </cell>
          <cell r="BX31">
            <v>16</v>
          </cell>
          <cell r="BY31">
            <v>0</v>
          </cell>
          <cell r="BZ31">
            <v>93</v>
          </cell>
          <cell r="CA31">
            <v>0</v>
          </cell>
          <cell r="CB31">
            <v>0</v>
          </cell>
          <cell r="CC31">
            <v>0</v>
          </cell>
          <cell r="CD31">
            <v>25</v>
          </cell>
          <cell r="CE31">
            <v>0</v>
          </cell>
          <cell r="CF31">
            <v>44</v>
          </cell>
          <cell r="CG31">
            <v>0</v>
          </cell>
          <cell r="CH31">
            <v>0</v>
          </cell>
          <cell r="CI31">
            <v>0</v>
          </cell>
          <cell r="CJ31">
            <v>13</v>
          </cell>
          <cell r="CK31">
            <v>0</v>
          </cell>
          <cell r="CL31">
            <v>35</v>
          </cell>
          <cell r="CM31">
            <v>0</v>
          </cell>
          <cell r="CN31">
            <v>0</v>
          </cell>
          <cell r="CO31">
            <v>0</v>
          </cell>
          <cell r="CP31">
            <v>16</v>
          </cell>
          <cell r="CQ31">
            <v>1</v>
          </cell>
          <cell r="CR31">
            <v>92</v>
          </cell>
          <cell r="CS31">
            <v>0</v>
          </cell>
          <cell r="CT31">
            <v>0</v>
          </cell>
          <cell r="CU31">
            <v>0</v>
          </cell>
          <cell r="CV31">
            <v>22</v>
          </cell>
          <cell r="CW31">
            <v>2</v>
          </cell>
          <cell r="CX31">
            <v>91</v>
          </cell>
          <cell r="CY31">
            <v>0</v>
          </cell>
          <cell r="CZ31">
            <v>0</v>
          </cell>
          <cell r="DA31">
            <v>0</v>
          </cell>
          <cell r="DB31">
            <v>42</v>
          </cell>
          <cell r="DC31">
            <v>0</v>
          </cell>
          <cell r="DD31">
            <v>82</v>
          </cell>
          <cell r="DE31">
            <v>0</v>
          </cell>
          <cell r="DF31">
            <v>0</v>
          </cell>
          <cell r="DG31">
            <v>0</v>
          </cell>
          <cell r="DH31">
            <v>56</v>
          </cell>
          <cell r="DI31">
            <v>0</v>
          </cell>
          <cell r="DJ31">
            <v>184</v>
          </cell>
          <cell r="DK31">
            <v>0</v>
          </cell>
          <cell r="DL31">
            <v>0</v>
          </cell>
          <cell r="DM31">
            <v>0</v>
          </cell>
          <cell r="DN31">
            <v>88</v>
          </cell>
          <cell r="DO31">
            <v>0</v>
          </cell>
          <cell r="DP31">
            <v>63</v>
          </cell>
          <cell r="DQ31">
            <v>0</v>
          </cell>
          <cell r="DR31">
            <v>0</v>
          </cell>
          <cell r="DS31">
            <v>0</v>
          </cell>
          <cell r="DT31">
            <v>29</v>
          </cell>
          <cell r="DU31">
            <v>1</v>
          </cell>
          <cell r="DV31">
            <v>61</v>
          </cell>
          <cell r="DW31">
            <v>0</v>
          </cell>
          <cell r="DX31">
            <v>0</v>
          </cell>
          <cell r="DY31">
            <v>0</v>
          </cell>
          <cell r="DZ31">
            <v>12</v>
          </cell>
          <cell r="EA31">
            <v>0</v>
          </cell>
          <cell r="EB31">
            <v>58</v>
          </cell>
          <cell r="EC31">
            <v>0</v>
          </cell>
          <cell r="ED31">
            <v>0</v>
          </cell>
          <cell r="EE31">
            <v>0</v>
          </cell>
          <cell r="EF31">
            <v>33</v>
          </cell>
          <cell r="EG31">
            <v>0</v>
          </cell>
          <cell r="EH31">
            <v>60</v>
          </cell>
          <cell r="EI31">
            <v>0</v>
          </cell>
          <cell r="EJ31">
            <v>0</v>
          </cell>
          <cell r="EK31">
            <v>0</v>
          </cell>
          <cell r="EL31">
            <v>47</v>
          </cell>
          <cell r="EM31">
            <v>0</v>
          </cell>
          <cell r="EN31">
            <v>248</v>
          </cell>
          <cell r="EO31">
            <v>0</v>
          </cell>
          <cell r="EP31">
            <v>0</v>
          </cell>
          <cell r="EQ31">
            <v>0</v>
          </cell>
          <cell r="ER31">
            <v>49</v>
          </cell>
          <cell r="ES31">
            <v>0</v>
          </cell>
          <cell r="ET31">
            <v>78</v>
          </cell>
          <cell r="EU31">
            <v>0</v>
          </cell>
          <cell r="EV31">
            <v>0</v>
          </cell>
          <cell r="EW31">
            <v>0</v>
          </cell>
          <cell r="EX31">
            <v>32</v>
          </cell>
          <cell r="EY31">
            <v>0</v>
          </cell>
          <cell r="EZ31">
            <v>124</v>
          </cell>
          <cell r="FA31">
            <v>0</v>
          </cell>
          <cell r="FB31">
            <v>0</v>
          </cell>
          <cell r="FC31">
            <v>0</v>
          </cell>
          <cell r="FD31">
            <v>89</v>
          </cell>
          <cell r="FE31">
            <v>1</v>
          </cell>
          <cell r="FF31">
            <v>93</v>
          </cell>
          <cell r="FG31">
            <v>0</v>
          </cell>
          <cell r="FH31">
            <v>0</v>
          </cell>
          <cell r="FI31">
            <v>0</v>
          </cell>
          <cell r="FJ31">
            <v>64</v>
          </cell>
          <cell r="FK31">
            <v>0</v>
          </cell>
          <cell r="FL31">
            <v>69</v>
          </cell>
          <cell r="FM31">
            <v>0</v>
          </cell>
          <cell r="FN31">
            <v>0</v>
          </cell>
          <cell r="FO31">
            <v>0</v>
          </cell>
          <cell r="FP31">
            <v>34</v>
          </cell>
          <cell r="FQ31">
            <v>0</v>
          </cell>
          <cell r="FR31">
            <v>64</v>
          </cell>
          <cell r="FS31">
            <v>0</v>
          </cell>
          <cell r="FT31">
            <v>0</v>
          </cell>
          <cell r="FU31">
            <v>0</v>
          </cell>
          <cell r="FV31">
            <v>39</v>
          </cell>
          <cell r="FW31">
            <v>0</v>
          </cell>
          <cell r="FX31">
            <v>121</v>
          </cell>
          <cell r="FY31">
            <v>0</v>
          </cell>
          <cell r="FZ31">
            <v>0</v>
          </cell>
          <cell r="GA31">
            <v>0</v>
          </cell>
          <cell r="GB31">
            <v>26</v>
          </cell>
          <cell r="GC31">
            <v>0</v>
          </cell>
          <cell r="GD31">
            <v>103</v>
          </cell>
          <cell r="GE31">
            <v>0</v>
          </cell>
          <cell r="GF31">
            <v>0</v>
          </cell>
          <cell r="GG31">
            <v>0</v>
          </cell>
          <cell r="GH31">
            <v>69</v>
          </cell>
          <cell r="GI31">
            <v>0</v>
          </cell>
          <cell r="GJ31">
            <v>74</v>
          </cell>
          <cell r="GK31">
            <v>0</v>
          </cell>
          <cell r="GL31">
            <v>0</v>
          </cell>
          <cell r="GM31">
            <v>0</v>
          </cell>
          <cell r="GN31">
            <v>20</v>
          </cell>
          <cell r="GO31">
            <v>0</v>
          </cell>
          <cell r="GP31">
            <v>149</v>
          </cell>
          <cell r="GQ31">
            <v>0</v>
          </cell>
          <cell r="GR31">
            <v>0</v>
          </cell>
          <cell r="GS31">
            <v>0</v>
          </cell>
          <cell r="GT31">
            <v>16</v>
          </cell>
          <cell r="GU31">
            <v>0</v>
          </cell>
          <cell r="GV31">
            <v>57</v>
          </cell>
          <cell r="GW31">
            <v>0</v>
          </cell>
          <cell r="GX31">
            <v>0</v>
          </cell>
          <cell r="GY31">
            <v>0</v>
          </cell>
          <cell r="GZ31">
            <v>39</v>
          </cell>
          <cell r="HA31">
            <v>0</v>
          </cell>
          <cell r="HB31">
            <v>127</v>
          </cell>
          <cell r="HC31">
            <v>0</v>
          </cell>
          <cell r="HD31">
            <v>0</v>
          </cell>
          <cell r="HE31">
            <v>0</v>
          </cell>
          <cell r="HF31">
            <v>46</v>
          </cell>
          <cell r="HG31">
            <v>0</v>
          </cell>
          <cell r="HH31">
            <v>173</v>
          </cell>
          <cell r="HI31">
            <v>0</v>
          </cell>
          <cell r="HJ31">
            <v>0</v>
          </cell>
          <cell r="HK31">
            <v>0</v>
          </cell>
          <cell r="HL31">
            <v>22</v>
          </cell>
          <cell r="HM31">
            <v>0</v>
          </cell>
          <cell r="HN31">
            <v>59</v>
          </cell>
          <cell r="HO31">
            <v>0</v>
          </cell>
          <cell r="HP31">
            <v>0</v>
          </cell>
          <cell r="HQ31">
            <v>0</v>
          </cell>
          <cell r="HR31">
            <v>11</v>
          </cell>
          <cell r="HS31">
            <v>0</v>
          </cell>
          <cell r="HT31">
            <v>104</v>
          </cell>
          <cell r="HU31">
            <v>0</v>
          </cell>
          <cell r="HV31">
            <v>0</v>
          </cell>
          <cell r="HW31">
            <v>0</v>
          </cell>
          <cell r="HX31">
            <v>7</v>
          </cell>
          <cell r="HY31">
            <v>0</v>
          </cell>
          <cell r="HZ31">
            <v>44</v>
          </cell>
          <cell r="IA31">
            <v>0</v>
          </cell>
          <cell r="IB31">
            <v>0</v>
          </cell>
          <cell r="IC31">
            <v>0</v>
          </cell>
          <cell r="ID31">
            <v>13</v>
          </cell>
          <cell r="IE31">
            <v>0</v>
          </cell>
          <cell r="IF31">
            <v>76</v>
          </cell>
          <cell r="IG31">
            <v>0</v>
          </cell>
          <cell r="IH31">
            <v>0</v>
          </cell>
          <cell r="II31">
            <v>2</v>
          </cell>
          <cell r="IJ31">
            <v>19</v>
          </cell>
          <cell r="IK31">
            <v>0</v>
          </cell>
          <cell r="IL31">
            <v>25</v>
          </cell>
          <cell r="IM31">
            <v>0</v>
          </cell>
          <cell r="IN31">
            <v>0</v>
          </cell>
          <cell r="IO31">
            <v>0</v>
          </cell>
          <cell r="IP31">
            <v>10</v>
          </cell>
          <cell r="IQ31">
            <v>0</v>
          </cell>
          <cell r="IR31">
            <v>107</v>
          </cell>
          <cell r="IS31">
            <v>2</v>
          </cell>
          <cell r="IT31">
            <v>0</v>
          </cell>
          <cell r="IU31">
            <v>0</v>
          </cell>
          <cell r="IV31">
            <v>15</v>
          </cell>
          <cell r="IW31">
            <v>0</v>
          </cell>
          <cell r="IX31">
            <v>157</v>
          </cell>
          <cell r="IY31">
            <v>0</v>
          </cell>
          <cell r="IZ31">
            <v>0</v>
          </cell>
          <cell r="JA31">
            <v>2</v>
          </cell>
          <cell r="JB31">
            <v>20</v>
          </cell>
          <cell r="JC31">
            <v>0</v>
          </cell>
          <cell r="JD31">
            <v>54</v>
          </cell>
          <cell r="JE31">
            <v>0</v>
          </cell>
          <cell r="JF31">
            <v>0</v>
          </cell>
          <cell r="JG31">
            <v>1</v>
          </cell>
          <cell r="JJ31">
            <v>7.1174377224199295E-2</v>
          </cell>
          <cell r="JK31">
            <v>281</v>
          </cell>
          <cell r="JL31">
            <v>0.65853658536585369</v>
          </cell>
          <cell r="JM31">
            <v>82</v>
          </cell>
        </row>
        <row r="32">
          <cell r="A32" t="str">
            <v>B2B-Center</v>
          </cell>
          <cell r="B32">
            <v>0</v>
          </cell>
          <cell r="C32">
            <v>2990</v>
          </cell>
          <cell r="D32">
            <v>2</v>
          </cell>
          <cell r="E32">
            <v>0</v>
          </cell>
          <cell r="F32">
            <v>46</v>
          </cell>
          <cell r="G32">
            <v>0</v>
          </cell>
          <cell r="H32">
            <v>0</v>
          </cell>
          <cell r="I32">
            <v>0</v>
          </cell>
          <cell r="J32">
            <v>27</v>
          </cell>
          <cell r="K32">
            <v>0</v>
          </cell>
          <cell r="L32">
            <v>193</v>
          </cell>
          <cell r="M32">
            <v>0</v>
          </cell>
          <cell r="N32">
            <v>0</v>
          </cell>
          <cell r="O32">
            <v>0</v>
          </cell>
          <cell r="P32">
            <v>22</v>
          </cell>
          <cell r="Q32">
            <v>0</v>
          </cell>
          <cell r="R32">
            <v>136</v>
          </cell>
          <cell r="S32">
            <v>0</v>
          </cell>
          <cell r="T32">
            <v>0</v>
          </cell>
          <cell r="U32">
            <v>0</v>
          </cell>
          <cell r="V32">
            <v>27</v>
          </cell>
          <cell r="W32">
            <v>0</v>
          </cell>
          <cell r="X32">
            <v>106</v>
          </cell>
          <cell r="Y32">
            <v>0</v>
          </cell>
          <cell r="Z32">
            <v>0</v>
          </cell>
          <cell r="AA32">
            <v>0</v>
          </cell>
          <cell r="AB32">
            <v>8</v>
          </cell>
          <cell r="AC32">
            <v>0</v>
          </cell>
          <cell r="AD32">
            <v>48</v>
          </cell>
          <cell r="AE32">
            <v>0</v>
          </cell>
          <cell r="AF32">
            <v>0</v>
          </cell>
          <cell r="AG32">
            <v>0</v>
          </cell>
          <cell r="AH32">
            <v>12</v>
          </cell>
          <cell r="AI32">
            <v>0</v>
          </cell>
          <cell r="AJ32">
            <v>38</v>
          </cell>
          <cell r="AK32">
            <v>0</v>
          </cell>
          <cell r="AL32">
            <v>0</v>
          </cell>
          <cell r="AM32">
            <v>0</v>
          </cell>
          <cell r="AN32">
            <v>6</v>
          </cell>
          <cell r="AO32">
            <v>0</v>
          </cell>
          <cell r="AP32">
            <v>12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23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76</v>
          </cell>
          <cell r="BC32">
            <v>0</v>
          </cell>
          <cell r="BD32">
            <v>0</v>
          </cell>
          <cell r="BE32">
            <v>0</v>
          </cell>
          <cell r="BF32">
            <v>8</v>
          </cell>
          <cell r="BG32">
            <v>0</v>
          </cell>
          <cell r="BH32">
            <v>131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73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53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117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117</v>
          </cell>
          <cell r="CG32">
            <v>0</v>
          </cell>
          <cell r="CH32">
            <v>0</v>
          </cell>
          <cell r="CI32">
            <v>0</v>
          </cell>
          <cell r="CJ32">
            <v>7</v>
          </cell>
          <cell r="CK32">
            <v>0</v>
          </cell>
          <cell r="CL32">
            <v>201</v>
          </cell>
          <cell r="CM32">
            <v>0</v>
          </cell>
          <cell r="CN32">
            <v>0</v>
          </cell>
          <cell r="CO32">
            <v>0</v>
          </cell>
          <cell r="CP32">
            <v>1</v>
          </cell>
          <cell r="CQ32">
            <v>0</v>
          </cell>
          <cell r="CR32">
            <v>108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4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78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242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90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76</v>
          </cell>
          <cell r="EC32">
            <v>0</v>
          </cell>
          <cell r="ED32">
            <v>0</v>
          </cell>
          <cell r="EE32">
            <v>0</v>
          </cell>
          <cell r="EF32">
            <v>1</v>
          </cell>
          <cell r="EG32">
            <v>0</v>
          </cell>
          <cell r="EH32">
            <v>231</v>
          </cell>
          <cell r="EI32">
            <v>0</v>
          </cell>
          <cell r="EJ32">
            <v>0</v>
          </cell>
          <cell r="EK32">
            <v>0</v>
          </cell>
          <cell r="EL32">
            <v>2</v>
          </cell>
          <cell r="EM32">
            <v>0</v>
          </cell>
          <cell r="EN32">
            <v>198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138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189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77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63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3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J32" t="e">
            <v>#DIV/0!</v>
          </cell>
          <cell r="JK32">
            <v>0</v>
          </cell>
          <cell r="JL32" t="e">
            <v>#DIV/0!</v>
          </cell>
          <cell r="JM32">
            <v>0</v>
          </cell>
        </row>
        <row r="33">
          <cell r="A33" t="str">
            <v>KARTOTEKA.RU</v>
          </cell>
          <cell r="B33">
            <v>0</v>
          </cell>
          <cell r="C33">
            <v>1261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12</v>
          </cell>
          <cell r="M33">
            <v>0</v>
          </cell>
          <cell r="N33">
            <v>0</v>
          </cell>
          <cell r="O33">
            <v>0</v>
          </cell>
          <cell r="P33">
            <v>13</v>
          </cell>
          <cell r="Q33">
            <v>0</v>
          </cell>
          <cell r="R33">
            <v>49</v>
          </cell>
          <cell r="S33">
            <v>0</v>
          </cell>
          <cell r="T33">
            <v>0</v>
          </cell>
          <cell r="U33">
            <v>0</v>
          </cell>
          <cell r="V33">
            <v>4</v>
          </cell>
          <cell r="W33">
            <v>0</v>
          </cell>
          <cell r="X33">
            <v>133</v>
          </cell>
          <cell r="Y33">
            <v>0</v>
          </cell>
          <cell r="Z33">
            <v>0</v>
          </cell>
          <cell r="AA33">
            <v>0</v>
          </cell>
          <cell r="AB33">
            <v>3</v>
          </cell>
          <cell r="AC33">
            <v>0</v>
          </cell>
          <cell r="AD33">
            <v>5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0</v>
          </cell>
          <cell r="AJ33">
            <v>2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1</v>
          </cell>
          <cell r="AU33">
            <v>0</v>
          </cell>
          <cell r="AV33">
            <v>2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2</v>
          </cell>
          <cell r="BC33">
            <v>0</v>
          </cell>
          <cell r="BD33">
            <v>0</v>
          </cell>
          <cell r="BE33">
            <v>0</v>
          </cell>
          <cell r="BF33">
            <v>4</v>
          </cell>
          <cell r="BG33">
            <v>0</v>
          </cell>
          <cell r="BH33">
            <v>10</v>
          </cell>
          <cell r="BI33">
            <v>0</v>
          </cell>
          <cell r="BJ33">
            <v>0</v>
          </cell>
          <cell r="BK33">
            <v>0</v>
          </cell>
          <cell r="BL33">
            <v>35</v>
          </cell>
          <cell r="BM33">
            <v>0</v>
          </cell>
          <cell r="BN33">
            <v>11</v>
          </cell>
          <cell r="BO33">
            <v>0</v>
          </cell>
          <cell r="BP33">
            <v>0</v>
          </cell>
          <cell r="BQ33">
            <v>0</v>
          </cell>
          <cell r="BR33">
            <v>1</v>
          </cell>
          <cell r="BS33">
            <v>0</v>
          </cell>
          <cell r="BT33">
            <v>4</v>
          </cell>
          <cell r="BU33">
            <v>0</v>
          </cell>
          <cell r="BV33">
            <v>0</v>
          </cell>
          <cell r="BW33">
            <v>0</v>
          </cell>
          <cell r="BX33">
            <v>6</v>
          </cell>
          <cell r="BY33">
            <v>0</v>
          </cell>
          <cell r="BZ33">
            <v>3</v>
          </cell>
          <cell r="CA33">
            <v>0</v>
          </cell>
          <cell r="CB33">
            <v>0</v>
          </cell>
          <cell r="CC33">
            <v>0</v>
          </cell>
          <cell r="CD33">
            <v>6</v>
          </cell>
          <cell r="CE33">
            <v>0</v>
          </cell>
          <cell r="CF33">
            <v>6</v>
          </cell>
          <cell r="CG33">
            <v>0</v>
          </cell>
          <cell r="CH33">
            <v>0</v>
          </cell>
          <cell r="CI33">
            <v>0</v>
          </cell>
          <cell r="CJ33">
            <v>3</v>
          </cell>
          <cell r="CK33">
            <v>0</v>
          </cell>
          <cell r="CL33">
            <v>7</v>
          </cell>
          <cell r="CM33">
            <v>0</v>
          </cell>
          <cell r="CN33">
            <v>0</v>
          </cell>
          <cell r="CO33">
            <v>0</v>
          </cell>
          <cell r="CP33">
            <v>10</v>
          </cell>
          <cell r="CQ33">
            <v>0</v>
          </cell>
          <cell r="CR33">
            <v>9</v>
          </cell>
          <cell r="CS33">
            <v>0</v>
          </cell>
          <cell r="CT33">
            <v>0</v>
          </cell>
          <cell r="CU33">
            <v>0</v>
          </cell>
          <cell r="CV33">
            <v>13</v>
          </cell>
          <cell r="CW33">
            <v>0</v>
          </cell>
          <cell r="CX33">
            <v>11</v>
          </cell>
          <cell r="CY33">
            <v>0</v>
          </cell>
          <cell r="CZ33">
            <v>0</v>
          </cell>
          <cell r="DA33">
            <v>0</v>
          </cell>
          <cell r="DB33">
            <v>14</v>
          </cell>
          <cell r="DC33">
            <v>0</v>
          </cell>
          <cell r="DD33">
            <v>51</v>
          </cell>
          <cell r="DE33">
            <v>0</v>
          </cell>
          <cell r="DF33">
            <v>0</v>
          </cell>
          <cell r="DG33">
            <v>0</v>
          </cell>
          <cell r="DH33">
            <v>19</v>
          </cell>
          <cell r="DI33">
            <v>0</v>
          </cell>
          <cell r="DJ33">
            <v>40</v>
          </cell>
          <cell r="DK33">
            <v>0</v>
          </cell>
          <cell r="DL33">
            <v>0</v>
          </cell>
          <cell r="DM33">
            <v>0</v>
          </cell>
          <cell r="DN33">
            <v>14</v>
          </cell>
          <cell r="DO33">
            <v>0</v>
          </cell>
          <cell r="DP33">
            <v>83</v>
          </cell>
          <cell r="DQ33">
            <v>0</v>
          </cell>
          <cell r="DR33">
            <v>0</v>
          </cell>
          <cell r="DS33">
            <v>0</v>
          </cell>
          <cell r="DT33">
            <v>10</v>
          </cell>
          <cell r="DU33">
            <v>0</v>
          </cell>
          <cell r="DV33">
            <v>27</v>
          </cell>
          <cell r="DW33">
            <v>0</v>
          </cell>
          <cell r="DX33">
            <v>0</v>
          </cell>
          <cell r="DY33">
            <v>0</v>
          </cell>
          <cell r="DZ33">
            <v>2</v>
          </cell>
          <cell r="EA33">
            <v>0</v>
          </cell>
          <cell r="EB33">
            <v>52</v>
          </cell>
          <cell r="EC33">
            <v>0</v>
          </cell>
          <cell r="ED33">
            <v>0</v>
          </cell>
          <cell r="EE33">
            <v>0</v>
          </cell>
          <cell r="EF33">
            <v>3</v>
          </cell>
          <cell r="EG33">
            <v>0</v>
          </cell>
          <cell r="EH33">
            <v>26</v>
          </cell>
          <cell r="EI33">
            <v>0</v>
          </cell>
          <cell r="EJ33">
            <v>0</v>
          </cell>
          <cell r="EK33">
            <v>0</v>
          </cell>
          <cell r="EL33">
            <v>12</v>
          </cell>
          <cell r="EM33">
            <v>0</v>
          </cell>
          <cell r="EN33">
            <v>161</v>
          </cell>
          <cell r="EO33">
            <v>0</v>
          </cell>
          <cell r="EP33">
            <v>0</v>
          </cell>
          <cell r="EQ33">
            <v>0</v>
          </cell>
          <cell r="ER33">
            <v>13</v>
          </cell>
          <cell r="ES33">
            <v>0</v>
          </cell>
          <cell r="ET33">
            <v>18</v>
          </cell>
          <cell r="EU33">
            <v>0</v>
          </cell>
          <cell r="EV33">
            <v>0</v>
          </cell>
          <cell r="EW33">
            <v>0</v>
          </cell>
          <cell r="EX33">
            <v>15</v>
          </cell>
          <cell r="EY33">
            <v>0</v>
          </cell>
          <cell r="EZ33">
            <v>15</v>
          </cell>
          <cell r="FA33">
            <v>0</v>
          </cell>
          <cell r="FB33">
            <v>0</v>
          </cell>
          <cell r="FC33">
            <v>0</v>
          </cell>
          <cell r="FD33">
            <v>3</v>
          </cell>
          <cell r="FE33">
            <v>0</v>
          </cell>
          <cell r="FF33">
            <v>22</v>
          </cell>
          <cell r="FG33">
            <v>0</v>
          </cell>
          <cell r="FH33">
            <v>0</v>
          </cell>
          <cell r="FI33">
            <v>1</v>
          </cell>
          <cell r="FJ33">
            <v>18</v>
          </cell>
          <cell r="FK33">
            <v>0</v>
          </cell>
          <cell r="FL33">
            <v>22</v>
          </cell>
          <cell r="FM33">
            <v>0</v>
          </cell>
          <cell r="FN33">
            <v>0</v>
          </cell>
          <cell r="FO33">
            <v>0</v>
          </cell>
          <cell r="FP33">
            <v>17</v>
          </cell>
          <cell r="FQ33">
            <v>0</v>
          </cell>
          <cell r="FR33">
            <v>26</v>
          </cell>
          <cell r="FS33">
            <v>0</v>
          </cell>
          <cell r="FT33">
            <v>0</v>
          </cell>
          <cell r="FU33">
            <v>1</v>
          </cell>
          <cell r="FV33">
            <v>7</v>
          </cell>
          <cell r="FW33">
            <v>0</v>
          </cell>
          <cell r="FX33">
            <v>25</v>
          </cell>
          <cell r="FY33">
            <v>0</v>
          </cell>
          <cell r="FZ33">
            <v>0</v>
          </cell>
          <cell r="GA33">
            <v>1</v>
          </cell>
          <cell r="GB33">
            <v>6</v>
          </cell>
          <cell r="GC33">
            <v>0</v>
          </cell>
          <cell r="GD33">
            <v>31</v>
          </cell>
          <cell r="GE33">
            <v>0</v>
          </cell>
          <cell r="GF33">
            <v>0</v>
          </cell>
          <cell r="GG33">
            <v>1</v>
          </cell>
          <cell r="GH33">
            <v>7</v>
          </cell>
          <cell r="GI33">
            <v>0</v>
          </cell>
          <cell r="GJ33">
            <v>27</v>
          </cell>
          <cell r="GK33">
            <v>0</v>
          </cell>
          <cell r="GL33">
            <v>0</v>
          </cell>
          <cell r="GM33">
            <v>0</v>
          </cell>
          <cell r="GN33">
            <v>7</v>
          </cell>
          <cell r="GO33">
            <v>0</v>
          </cell>
          <cell r="GP33">
            <v>13</v>
          </cell>
          <cell r="GQ33">
            <v>0</v>
          </cell>
          <cell r="GR33">
            <v>0</v>
          </cell>
          <cell r="GS33">
            <v>0</v>
          </cell>
          <cell r="GT33">
            <v>5</v>
          </cell>
          <cell r="GU33">
            <v>0</v>
          </cell>
          <cell r="GV33">
            <v>18</v>
          </cell>
          <cell r="GW33">
            <v>2</v>
          </cell>
          <cell r="GX33">
            <v>0</v>
          </cell>
          <cell r="GY33">
            <v>0</v>
          </cell>
          <cell r="GZ33">
            <v>2</v>
          </cell>
          <cell r="HA33">
            <v>0</v>
          </cell>
          <cell r="HB33">
            <v>13</v>
          </cell>
          <cell r="HC33">
            <v>0</v>
          </cell>
          <cell r="HD33">
            <v>0</v>
          </cell>
          <cell r="HE33">
            <v>1</v>
          </cell>
          <cell r="HF33">
            <v>4</v>
          </cell>
          <cell r="HG33">
            <v>1</v>
          </cell>
          <cell r="HH33">
            <v>33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3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3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J33" t="e">
            <v>#DIV/0!</v>
          </cell>
          <cell r="JK33">
            <v>0</v>
          </cell>
          <cell r="JL33" t="e">
            <v>#DIV/0!</v>
          </cell>
          <cell r="JM33">
            <v>0</v>
          </cell>
        </row>
        <row r="34">
          <cell r="A34" t="str">
            <v>Tender Technologies</v>
          </cell>
          <cell r="B34">
            <v>308</v>
          </cell>
          <cell r="C34">
            <v>4809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2</v>
          </cell>
          <cell r="BI34">
            <v>0</v>
          </cell>
          <cell r="BJ34">
            <v>0</v>
          </cell>
          <cell r="BK34">
            <v>0</v>
          </cell>
          <cell r="BL34">
            <v>2</v>
          </cell>
          <cell r="BM34">
            <v>0</v>
          </cell>
          <cell r="BN34">
            <v>2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2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2</v>
          </cell>
          <cell r="CA34">
            <v>0</v>
          </cell>
          <cell r="CB34">
            <v>0</v>
          </cell>
          <cell r="CC34">
            <v>0</v>
          </cell>
          <cell r="CD34">
            <v>2</v>
          </cell>
          <cell r="CE34">
            <v>0</v>
          </cell>
          <cell r="CF34">
            <v>74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2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1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1</v>
          </cell>
          <cell r="DO34">
            <v>0</v>
          </cell>
          <cell r="DP34">
            <v>48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59</v>
          </cell>
          <cell r="DW34">
            <v>0</v>
          </cell>
          <cell r="DX34">
            <v>0</v>
          </cell>
          <cell r="DY34">
            <v>0</v>
          </cell>
          <cell r="DZ34">
            <v>2</v>
          </cell>
          <cell r="EA34">
            <v>0</v>
          </cell>
          <cell r="EB34">
            <v>13</v>
          </cell>
          <cell r="EC34">
            <v>0</v>
          </cell>
          <cell r="ED34">
            <v>0</v>
          </cell>
          <cell r="EE34">
            <v>0</v>
          </cell>
          <cell r="EF34">
            <v>5</v>
          </cell>
          <cell r="EG34">
            <v>0</v>
          </cell>
          <cell r="EH34">
            <v>33</v>
          </cell>
          <cell r="EI34">
            <v>0</v>
          </cell>
          <cell r="EJ34">
            <v>0</v>
          </cell>
          <cell r="EK34">
            <v>0</v>
          </cell>
          <cell r="EL34">
            <v>20</v>
          </cell>
          <cell r="EM34">
            <v>0</v>
          </cell>
          <cell r="EN34">
            <v>52</v>
          </cell>
          <cell r="EO34">
            <v>0</v>
          </cell>
          <cell r="EP34">
            <v>0</v>
          </cell>
          <cell r="EQ34">
            <v>2</v>
          </cell>
          <cell r="ER34">
            <v>5</v>
          </cell>
          <cell r="ES34">
            <v>0</v>
          </cell>
          <cell r="ET34">
            <v>61</v>
          </cell>
          <cell r="EU34">
            <v>0</v>
          </cell>
          <cell r="EV34">
            <v>0</v>
          </cell>
          <cell r="EW34">
            <v>0</v>
          </cell>
          <cell r="EX34">
            <v>122</v>
          </cell>
          <cell r="EY34">
            <v>0</v>
          </cell>
          <cell r="EZ34">
            <v>98</v>
          </cell>
          <cell r="FA34">
            <v>0</v>
          </cell>
          <cell r="FB34">
            <v>0</v>
          </cell>
          <cell r="FC34">
            <v>3</v>
          </cell>
          <cell r="FD34">
            <v>30</v>
          </cell>
          <cell r="FE34">
            <v>0</v>
          </cell>
          <cell r="FF34">
            <v>91</v>
          </cell>
          <cell r="FG34">
            <v>0</v>
          </cell>
          <cell r="FH34">
            <v>0</v>
          </cell>
          <cell r="FI34">
            <v>0</v>
          </cell>
          <cell r="FJ34">
            <v>77</v>
          </cell>
          <cell r="FK34">
            <v>0</v>
          </cell>
          <cell r="FL34">
            <v>91</v>
          </cell>
          <cell r="FM34">
            <v>0</v>
          </cell>
          <cell r="FN34">
            <v>0</v>
          </cell>
          <cell r="FO34">
            <v>0</v>
          </cell>
          <cell r="FP34">
            <v>48</v>
          </cell>
          <cell r="FQ34">
            <v>1</v>
          </cell>
          <cell r="FR34">
            <v>73</v>
          </cell>
          <cell r="FS34">
            <v>0</v>
          </cell>
          <cell r="FT34">
            <v>0</v>
          </cell>
          <cell r="FU34">
            <v>0</v>
          </cell>
          <cell r="FV34">
            <v>35</v>
          </cell>
          <cell r="FW34">
            <v>0</v>
          </cell>
          <cell r="FX34">
            <v>85</v>
          </cell>
          <cell r="FY34">
            <v>0</v>
          </cell>
          <cell r="FZ34">
            <v>0</v>
          </cell>
          <cell r="GA34">
            <v>2</v>
          </cell>
          <cell r="GB34">
            <v>41</v>
          </cell>
          <cell r="GC34">
            <v>0</v>
          </cell>
          <cell r="GD34">
            <v>115</v>
          </cell>
          <cell r="GE34">
            <v>0</v>
          </cell>
          <cell r="GF34">
            <v>0</v>
          </cell>
          <cell r="GG34">
            <v>3</v>
          </cell>
          <cell r="GH34">
            <v>47</v>
          </cell>
          <cell r="GI34">
            <v>0</v>
          </cell>
          <cell r="GJ34">
            <v>200</v>
          </cell>
          <cell r="GK34">
            <v>2</v>
          </cell>
          <cell r="GL34">
            <v>0</v>
          </cell>
          <cell r="GM34">
            <v>3</v>
          </cell>
          <cell r="GN34">
            <v>48</v>
          </cell>
          <cell r="GO34">
            <v>0</v>
          </cell>
          <cell r="GP34">
            <v>158</v>
          </cell>
          <cell r="GQ34">
            <v>0</v>
          </cell>
          <cell r="GR34">
            <v>0</v>
          </cell>
          <cell r="GS34">
            <v>6</v>
          </cell>
          <cell r="GT34">
            <v>46</v>
          </cell>
          <cell r="GU34">
            <v>0</v>
          </cell>
          <cell r="GV34">
            <v>274</v>
          </cell>
          <cell r="GW34">
            <v>0</v>
          </cell>
          <cell r="GX34">
            <v>0</v>
          </cell>
          <cell r="GY34">
            <v>32</v>
          </cell>
          <cell r="GZ34">
            <v>50</v>
          </cell>
          <cell r="HA34">
            <v>0</v>
          </cell>
          <cell r="HB34">
            <v>308</v>
          </cell>
          <cell r="HC34">
            <v>1</v>
          </cell>
          <cell r="HD34">
            <v>0</v>
          </cell>
          <cell r="HE34">
            <v>4</v>
          </cell>
          <cell r="HF34">
            <v>102</v>
          </cell>
          <cell r="HG34">
            <v>0</v>
          </cell>
          <cell r="HH34">
            <v>183</v>
          </cell>
          <cell r="HI34">
            <v>0</v>
          </cell>
          <cell r="HJ34">
            <v>0</v>
          </cell>
          <cell r="HK34">
            <v>5</v>
          </cell>
          <cell r="HL34">
            <v>32</v>
          </cell>
          <cell r="HM34">
            <v>0</v>
          </cell>
          <cell r="HN34">
            <v>288</v>
          </cell>
          <cell r="HO34">
            <v>0</v>
          </cell>
          <cell r="HP34">
            <v>0</v>
          </cell>
          <cell r="HQ34">
            <v>3</v>
          </cell>
          <cell r="HR34">
            <v>191</v>
          </cell>
          <cell r="HS34">
            <v>0</v>
          </cell>
          <cell r="HT34">
            <v>140</v>
          </cell>
          <cell r="HU34">
            <v>0</v>
          </cell>
          <cell r="HV34">
            <v>0</v>
          </cell>
          <cell r="HW34">
            <v>4</v>
          </cell>
          <cell r="HX34">
            <v>51</v>
          </cell>
          <cell r="HY34">
            <v>0</v>
          </cell>
          <cell r="HZ34">
            <v>209</v>
          </cell>
          <cell r="IA34">
            <v>0</v>
          </cell>
          <cell r="IB34">
            <v>0</v>
          </cell>
          <cell r="IC34">
            <v>0</v>
          </cell>
          <cell r="ID34">
            <v>31</v>
          </cell>
          <cell r="IE34">
            <v>0</v>
          </cell>
          <cell r="IF34">
            <v>146</v>
          </cell>
          <cell r="IG34">
            <v>0</v>
          </cell>
          <cell r="IH34">
            <v>0</v>
          </cell>
          <cell r="II34">
            <v>2</v>
          </cell>
          <cell r="IJ34">
            <v>21</v>
          </cell>
          <cell r="IK34">
            <v>1</v>
          </cell>
          <cell r="IL34">
            <v>163</v>
          </cell>
          <cell r="IM34">
            <v>0</v>
          </cell>
          <cell r="IN34">
            <v>0</v>
          </cell>
          <cell r="IO34">
            <v>0</v>
          </cell>
          <cell r="IP34">
            <v>24</v>
          </cell>
          <cell r="IQ34">
            <v>0</v>
          </cell>
          <cell r="IR34">
            <v>199</v>
          </cell>
          <cell r="IS34">
            <v>0</v>
          </cell>
          <cell r="IT34">
            <v>0</v>
          </cell>
          <cell r="IU34">
            <v>5</v>
          </cell>
          <cell r="IV34">
            <v>15</v>
          </cell>
          <cell r="IW34">
            <v>0</v>
          </cell>
          <cell r="IX34">
            <v>198</v>
          </cell>
          <cell r="IY34">
            <v>0</v>
          </cell>
          <cell r="IZ34">
            <v>0</v>
          </cell>
          <cell r="JA34">
            <v>0</v>
          </cell>
          <cell r="JB34">
            <v>16</v>
          </cell>
          <cell r="JC34">
            <v>0</v>
          </cell>
          <cell r="JD34">
            <v>291</v>
          </cell>
          <cell r="JE34">
            <v>0</v>
          </cell>
          <cell r="JF34">
            <v>0</v>
          </cell>
          <cell r="JG34">
            <v>1</v>
          </cell>
          <cell r="JJ34">
            <v>3.9900249376558602E-2</v>
          </cell>
          <cell r="JK34">
            <v>401</v>
          </cell>
          <cell r="JL34">
            <v>0.375</v>
          </cell>
          <cell r="JM34">
            <v>776</v>
          </cell>
        </row>
        <row r="35">
          <cell r="A35" t="str">
            <v>uTender</v>
          </cell>
          <cell r="B35">
            <v>102</v>
          </cell>
          <cell r="C35">
            <v>15823</v>
          </cell>
          <cell r="D35">
            <v>12</v>
          </cell>
          <cell r="E35">
            <v>0</v>
          </cell>
          <cell r="F35">
            <v>42</v>
          </cell>
          <cell r="G35">
            <v>0</v>
          </cell>
          <cell r="H35">
            <v>0</v>
          </cell>
          <cell r="I35">
            <v>0</v>
          </cell>
          <cell r="J35">
            <v>66</v>
          </cell>
          <cell r="K35">
            <v>0</v>
          </cell>
          <cell r="L35">
            <v>295</v>
          </cell>
          <cell r="M35">
            <v>0</v>
          </cell>
          <cell r="N35">
            <v>0</v>
          </cell>
          <cell r="O35">
            <v>0</v>
          </cell>
          <cell r="P35">
            <v>120</v>
          </cell>
          <cell r="Q35">
            <v>0</v>
          </cell>
          <cell r="R35">
            <v>417</v>
          </cell>
          <cell r="S35">
            <v>0</v>
          </cell>
          <cell r="T35">
            <v>0</v>
          </cell>
          <cell r="U35">
            <v>0</v>
          </cell>
          <cell r="V35">
            <v>60</v>
          </cell>
          <cell r="W35">
            <v>0</v>
          </cell>
          <cell r="X35">
            <v>166</v>
          </cell>
          <cell r="Y35">
            <v>0</v>
          </cell>
          <cell r="Z35">
            <v>0</v>
          </cell>
          <cell r="AA35">
            <v>0</v>
          </cell>
          <cell r="AB35">
            <v>13</v>
          </cell>
          <cell r="AC35">
            <v>0</v>
          </cell>
          <cell r="AD35">
            <v>201</v>
          </cell>
          <cell r="AE35">
            <v>0</v>
          </cell>
          <cell r="AF35">
            <v>0</v>
          </cell>
          <cell r="AG35">
            <v>0</v>
          </cell>
          <cell r="AH35">
            <v>35</v>
          </cell>
          <cell r="AI35">
            <v>1</v>
          </cell>
          <cell r="AJ35">
            <v>107</v>
          </cell>
          <cell r="AK35">
            <v>0</v>
          </cell>
          <cell r="AL35">
            <v>0</v>
          </cell>
          <cell r="AM35">
            <v>0</v>
          </cell>
          <cell r="AN35">
            <v>68</v>
          </cell>
          <cell r="AO35">
            <v>0</v>
          </cell>
          <cell r="AP35">
            <v>209</v>
          </cell>
          <cell r="AQ35">
            <v>0</v>
          </cell>
          <cell r="AR35">
            <v>0</v>
          </cell>
          <cell r="AS35">
            <v>0</v>
          </cell>
          <cell r="AT35">
            <v>28</v>
          </cell>
          <cell r="AU35">
            <v>0</v>
          </cell>
          <cell r="AV35">
            <v>259</v>
          </cell>
          <cell r="AW35">
            <v>0</v>
          </cell>
          <cell r="AX35">
            <v>0</v>
          </cell>
          <cell r="AY35">
            <v>0</v>
          </cell>
          <cell r="AZ35">
            <v>38</v>
          </cell>
          <cell r="BA35">
            <v>0</v>
          </cell>
          <cell r="BB35">
            <v>206</v>
          </cell>
          <cell r="BC35">
            <v>0</v>
          </cell>
          <cell r="BD35">
            <v>0</v>
          </cell>
          <cell r="BE35">
            <v>0</v>
          </cell>
          <cell r="BF35">
            <v>69</v>
          </cell>
          <cell r="BG35">
            <v>0</v>
          </cell>
          <cell r="BH35">
            <v>190</v>
          </cell>
          <cell r="BI35">
            <v>0</v>
          </cell>
          <cell r="BJ35">
            <v>0</v>
          </cell>
          <cell r="BK35">
            <v>0</v>
          </cell>
          <cell r="BL35">
            <v>91</v>
          </cell>
          <cell r="BM35">
            <v>0</v>
          </cell>
          <cell r="BN35">
            <v>297</v>
          </cell>
          <cell r="BO35">
            <v>0</v>
          </cell>
          <cell r="BP35">
            <v>0</v>
          </cell>
          <cell r="BQ35">
            <v>0</v>
          </cell>
          <cell r="BR35">
            <v>71</v>
          </cell>
          <cell r="BS35">
            <v>0</v>
          </cell>
          <cell r="BT35">
            <v>573</v>
          </cell>
          <cell r="BU35">
            <v>0</v>
          </cell>
          <cell r="BV35">
            <v>0</v>
          </cell>
          <cell r="BW35">
            <v>0</v>
          </cell>
          <cell r="BX35">
            <v>34</v>
          </cell>
          <cell r="BY35">
            <v>0</v>
          </cell>
          <cell r="BZ35">
            <v>512</v>
          </cell>
          <cell r="CA35">
            <v>0</v>
          </cell>
          <cell r="CB35">
            <v>0</v>
          </cell>
          <cell r="CC35">
            <v>0</v>
          </cell>
          <cell r="CD35">
            <v>54</v>
          </cell>
          <cell r="CE35">
            <v>1</v>
          </cell>
          <cell r="CF35">
            <v>456</v>
          </cell>
          <cell r="CG35">
            <v>0</v>
          </cell>
          <cell r="CH35">
            <v>0</v>
          </cell>
          <cell r="CI35">
            <v>0</v>
          </cell>
          <cell r="CJ35">
            <v>74</v>
          </cell>
          <cell r="CK35">
            <v>0</v>
          </cell>
          <cell r="CL35">
            <v>693</v>
          </cell>
          <cell r="CM35">
            <v>0</v>
          </cell>
          <cell r="CN35">
            <v>0</v>
          </cell>
          <cell r="CO35">
            <v>0</v>
          </cell>
          <cell r="CP35">
            <v>122</v>
          </cell>
          <cell r="CQ35">
            <v>0</v>
          </cell>
          <cell r="CR35">
            <v>620</v>
          </cell>
          <cell r="CS35">
            <v>0</v>
          </cell>
          <cell r="CT35">
            <v>0</v>
          </cell>
          <cell r="CU35">
            <v>0</v>
          </cell>
          <cell r="CV35">
            <v>49</v>
          </cell>
          <cell r="CW35">
            <v>0</v>
          </cell>
          <cell r="CX35">
            <v>485</v>
          </cell>
          <cell r="CY35">
            <v>0</v>
          </cell>
          <cell r="CZ35">
            <v>0</v>
          </cell>
          <cell r="DA35">
            <v>0</v>
          </cell>
          <cell r="DB35">
            <v>105</v>
          </cell>
          <cell r="DC35">
            <v>0</v>
          </cell>
          <cell r="DD35">
            <v>427</v>
          </cell>
          <cell r="DE35">
            <v>0</v>
          </cell>
          <cell r="DF35">
            <v>0</v>
          </cell>
          <cell r="DG35">
            <v>0</v>
          </cell>
          <cell r="DH35">
            <v>80</v>
          </cell>
          <cell r="DI35">
            <v>0</v>
          </cell>
          <cell r="DJ35">
            <v>424</v>
          </cell>
          <cell r="DK35">
            <v>0</v>
          </cell>
          <cell r="DL35">
            <v>0</v>
          </cell>
          <cell r="DM35">
            <v>0</v>
          </cell>
          <cell r="DN35">
            <v>72</v>
          </cell>
          <cell r="DO35">
            <v>0</v>
          </cell>
          <cell r="DP35">
            <v>572</v>
          </cell>
          <cell r="DQ35">
            <v>0</v>
          </cell>
          <cell r="DR35">
            <v>0</v>
          </cell>
          <cell r="DS35">
            <v>0</v>
          </cell>
          <cell r="DT35">
            <v>76</v>
          </cell>
          <cell r="DU35">
            <v>0</v>
          </cell>
          <cell r="DV35">
            <v>253</v>
          </cell>
          <cell r="DW35">
            <v>0</v>
          </cell>
          <cell r="DX35">
            <v>0</v>
          </cell>
          <cell r="DY35">
            <v>0</v>
          </cell>
          <cell r="DZ35">
            <v>54</v>
          </cell>
          <cell r="EA35">
            <v>1</v>
          </cell>
          <cell r="EB35">
            <v>325</v>
          </cell>
          <cell r="EC35">
            <v>0</v>
          </cell>
          <cell r="ED35">
            <v>0</v>
          </cell>
          <cell r="EE35">
            <v>0</v>
          </cell>
          <cell r="EF35">
            <v>73</v>
          </cell>
          <cell r="EG35">
            <v>0</v>
          </cell>
          <cell r="EH35">
            <v>315</v>
          </cell>
          <cell r="EI35">
            <v>0</v>
          </cell>
          <cell r="EJ35">
            <v>0</v>
          </cell>
          <cell r="EK35">
            <v>0</v>
          </cell>
          <cell r="EL35">
            <v>100</v>
          </cell>
          <cell r="EM35">
            <v>1</v>
          </cell>
          <cell r="EN35">
            <v>443</v>
          </cell>
          <cell r="EO35">
            <v>0</v>
          </cell>
          <cell r="EP35">
            <v>0</v>
          </cell>
          <cell r="EQ35">
            <v>0</v>
          </cell>
          <cell r="ER35">
            <v>93</v>
          </cell>
          <cell r="ES35">
            <v>0</v>
          </cell>
          <cell r="ET35">
            <v>529</v>
          </cell>
          <cell r="EU35">
            <v>0</v>
          </cell>
          <cell r="EV35">
            <v>0</v>
          </cell>
          <cell r="EW35">
            <v>0</v>
          </cell>
          <cell r="EX35">
            <v>115</v>
          </cell>
          <cell r="EY35">
            <v>0</v>
          </cell>
          <cell r="EZ35">
            <v>335</v>
          </cell>
          <cell r="FA35">
            <v>0</v>
          </cell>
          <cell r="FB35">
            <v>0</v>
          </cell>
          <cell r="FC35">
            <v>0</v>
          </cell>
          <cell r="FD35">
            <v>216</v>
          </cell>
          <cell r="FE35">
            <v>0</v>
          </cell>
          <cell r="FF35">
            <v>505</v>
          </cell>
          <cell r="FG35">
            <v>0</v>
          </cell>
          <cell r="FH35">
            <v>0</v>
          </cell>
          <cell r="FI35">
            <v>0</v>
          </cell>
          <cell r="FJ35">
            <v>88</v>
          </cell>
          <cell r="FK35">
            <v>0</v>
          </cell>
          <cell r="FL35">
            <v>255</v>
          </cell>
          <cell r="FM35">
            <v>0</v>
          </cell>
          <cell r="FN35">
            <v>0</v>
          </cell>
          <cell r="FO35">
            <v>0</v>
          </cell>
          <cell r="FP35">
            <v>65</v>
          </cell>
          <cell r="FQ35">
            <v>2</v>
          </cell>
          <cell r="FR35">
            <v>320</v>
          </cell>
          <cell r="FS35">
            <v>0</v>
          </cell>
          <cell r="FT35">
            <v>0</v>
          </cell>
          <cell r="FU35">
            <v>0</v>
          </cell>
          <cell r="FV35">
            <v>79</v>
          </cell>
          <cell r="FW35">
            <v>0</v>
          </cell>
          <cell r="FX35">
            <v>342</v>
          </cell>
          <cell r="FY35">
            <v>0</v>
          </cell>
          <cell r="FZ35">
            <v>0</v>
          </cell>
          <cell r="GA35">
            <v>0</v>
          </cell>
          <cell r="GB35">
            <v>59</v>
          </cell>
          <cell r="GC35">
            <v>0</v>
          </cell>
          <cell r="GD35">
            <v>595</v>
          </cell>
          <cell r="GE35">
            <v>0</v>
          </cell>
          <cell r="GF35">
            <v>0</v>
          </cell>
          <cell r="GG35">
            <v>0</v>
          </cell>
          <cell r="GH35">
            <v>56</v>
          </cell>
          <cell r="GI35">
            <v>0</v>
          </cell>
          <cell r="GJ35">
            <v>227</v>
          </cell>
          <cell r="GK35">
            <v>0</v>
          </cell>
          <cell r="GL35">
            <v>0</v>
          </cell>
          <cell r="GM35">
            <v>0</v>
          </cell>
          <cell r="GN35">
            <v>47</v>
          </cell>
          <cell r="GO35">
            <v>0</v>
          </cell>
          <cell r="GP35">
            <v>187</v>
          </cell>
          <cell r="GQ35">
            <v>0</v>
          </cell>
          <cell r="GR35">
            <v>0</v>
          </cell>
          <cell r="GS35">
            <v>0</v>
          </cell>
          <cell r="GT35">
            <v>39</v>
          </cell>
          <cell r="GU35">
            <v>1</v>
          </cell>
          <cell r="GV35">
            <v>267</v>
          </cell>
          <cell r="GW35">
            <v>0</v>
          </cell>
          <cell r="GX35">
            <v>0</v>
          </cell>
          <cell r="GY35">
            <v>0</v>
          </cell>
          <cell r="GZ35">
            <v>32</v>
          </cell>
          <cell r="HA35">
            <v>0</v>
          </cell>
          <cell r="HB35">
            <v>91</v>
          </cell>
          <cell r="HC35">
            <v>0</v>
          </cell>
          <cell r="HD35">
            <v>0</v>
          </cell>
          <cell r="HE35">
            <v>0</v>
          </cell>
          <cell r="HF35">
            <v>37</v>
          </cell>
          <cell r="HG35">
            <v>1</v>
          </cell>
          <cell r="HH35">
            <v>176</v>
          </cell>
          <cell r="HI35">
            <v>0</v>
          </cell>
          <cell r="HJ35">
            <v>0</v>
          </cell>
          <cell r="HK35">
            <v>0</v>
          </cell>
          <cell r="HL35">
            <v>43</v>
          </cell>
          <cell r="HM35">
            <v>1</v>
          </cell>
          <cell r="HN35">
            <v>95</v>
          </cell>
          <cell r="HO35">
            <v>0</v>
          </cell>
          <cell r="HP35">
            <v>0</v>
          </cell>
          <cell r="HQ35">
            <v>0</v>
          </cell>
          <cell r="HR35">
            <v>18</v>
          </cell>
          <cell r="HS35">
            <v>0</v>
          </cell>
          <cell r="HT35">
            <v>101</v>
          </cell>
          <cell r="HU35">
            <v>0</v>
          </cell>
          <cell r="HV35">
            <v>0</v>
          </cell>
          <cell r="HW35">
            <v>0</v>
          </cell>
          <cell r="HX35">
            <v>24</v>
          </cell>
          <cell r="HY35">
            <v>0</v>
          </cell>
          <cell r="HZ35">
            <v>135</v>
          </cell>
          <cell r="IA35">
            <v>0</v>
          </cell>
          <cell r="IB35">
            <v>0</v>
          </cell>
          <cell r="IC35">
            <v>0</v>
          </cell>
          <cell r="ID35">
            <v>50</v>
          </cell>
          <cell r="IE35">
            <v>0</v>
          </cell>
          <cell r="IF35">
            <v>118</v>
          </cell>
          <cell r="IG35">
            <v>0</v>
          </cell>
          <cell r="IH35">
            <v>0</v>
          </cell>
          <cell r="II35">
            <v>0</v>
          </cell>
          <cell r="IJ35">
            <v>20</v>
          </cell>
          <cell r="IK35">
            <v>1</v>
          </cell>
          <cell r="IL35">
            <v>63</v>
          </cell>
          <cell r="IM35">
            <v>0</v>
          </cell>
          <cell r="IN35">
            <v>0</v>
          </cell>
          <cell r="IO35">
            <v>0</v>
          </cell>
          <cell r="IP35">
            <v>12</v>
          </cell>
          <cell r="IQ35">
            <v>0</v>
          </cell>
          <cell r="IR35">
            <v>74</v>
          </cell>
          <cell r="IS35">
            <v>0</v>
          </cell>
          <cell r="IT35">
            <v>0</v>
          </cell>
          <cell r="IU35">
            <v>0</v>
          </cell>
          <cell r="IV35">
            <v>11</v>
          </cell>
          <cell r="IW35">
            <v>2</v>
          </cell>
          <cell r="IX35">
            <v>139</v>
          </cell>
          <cell r="IY35">
            <v>0</v>
          </cell>
          <cell r="IZ35">
            <v>0</v>
          </cell>
          <cell r="JA35">
            <v>0</v>
          </cell>
          <cell r="JB35">
            <v>13</v>
          </cell>
          <cell r="JC35">
            <v>0</v>
          </cell>
          <cell r="JD35">
            <v>88</v>
          </cell>
          <cell r="JE35">
            <v>0</v>
          </cell>
          <cell r="JF35">
            <v>0</v>
          </cell>
          <cell r="JG35">
            <v>1</v>
          </cell>
          <cell r="JJ35">
            <v>4.6931407942238268E-2</v>
          </cell>
          <cell r="JK35">
            <v>277</v>
          </cell>
          <cell r="JL35">
            <v>0.4</v>
          </cell>
          <cell r="JM35">
            <v>220</v>
          </cell>
        </row>
        <row r="36">
          <cell r="A36" t="str">
            <v>АКОСТА info</v>
          </cell>
          <cell r="B36">
            <v>65</v>
          </cell>
          <cell r="C36">
            <v>2874</v>
          </cell>
          <cell r="D36">
            <v>1</v>
          </cell>
          <cell r="E36">
            <v>0</v>
          </cell>
          <cell r="F36">
            <v>3</v>
          </cell>
          <cell r="G36">
            <v>0</v>
          </cell>
          <cell r="H36">
            <v>0</v>
          </cell>
          <cell r="I36">
            <v>0</v>
          </cell>
          <cell r="J36">
            <v>5</v>
          </cell>
          <cell r="K36">
            <v>0</v>
          </cell>
          <cell r="L36">
            <v>31</v>
          </cell>
          <cell r="M36">
            <v>0</v>
          </cell>
          <cell r="N36">
            <v>0</v>
          </cell>
          <cell r="O36">
            <v>0</v>
          </cell>
          <cell r="P36">
            <v>6</v>
          </cell>
          <cell r="Q36">
            <v>0</v>
          </cell>
          <cell r="R36">
            <v>22</v>
          </cell>
          <cell r="S36">
            <v>0</v>
          </cell>
          <cell r="T36">
            <v>0</v>
          </cell>
          <cell r="U36">
            <v>0</v>
          </cell>
          <cell r="V36">
            <v>29</v>
          </cell>
          <cell r="W36">
            <v>0</v>
          </cell>
          <cell r="X36">
            <v>11</v>
          </cell>
          <cell r="Y36">
            <v>0</v>
          </cell>
          <cell r="Z36">
            <v>0</v>
          </cell>
          <cell r="AA36">
            <v>0</v>
          </cell>
          <cell r="AB36">
            <v>3</v>
          </cell>
          <cell r="AC36">
            <v>0</v>
          </cell>
          <cell r="AD36">
            <v>67</v>
          </cell>
          <cell r="AE36">
            <v>0</v>
          </cell>
          <cell r="AF36">
            <v>0</v>
          </cell>
          <cell r="AG36">
            <v>0</v>
          </cell>
          <cell r="AH36">
            <v>13</v>
          </cell>
          <cell r="AI36">
            <v>0</v>
          </cell>
          <cell r="AJ36">
            <v>38</v>
          </cell>
          <cell r="AK36">
            <v>0</v>
          </cell>
          <cell r="AL36">
            <v>0</v>
          </cell>
          <cell r="AM36">
            <v>0</v>
          </cell>
          <cell r="AN36">
            <v>5</v>
          </cell>
          <cell r="AO36">
            <v>0</v>
          </cell>
          <cell r="AP36">
            <v>18</v>
          </cell>
          <cell r="AQ36">
            <v>0</v>
          </cell>
          <cell r="AR36">
            <v>0</v>
          </cell>
          <cell r="AS36">
            <v>0</v>
          </cell>
          <cell r="AT36">
            <v>8</v>
          </cell>
          <cell r="AU36">
            <v>0</v>
          </cell>
          <cell r="AV36">
            <v>40</v>
          </cell>
          <cell r="AW36">
            <v>0</v>
          </cell>
          <cell r="AX36">
            <v>0</v>
          </cell>
          <cell r="AY36">
            <v>0</v>
          </cell>
          <cell r="AZ36">
            <v>8</v>
          </cell>
          <cell r="BA36">
            <v>0</v>
          </cell>
          <cell r="BB36">
            <v>16</v>
          </cell>
          <cell r="BC36">
            <v>0</v>
          </cell>
          <cell r="BD36">
            <v>0</v>
          </cell>
          <cell r="BE36">
            <v>0</v>
          </cell>
          <cell r="BF36">
            <v>35</v>
          </cell>
          <cell r="BG36">
            <v>0</v>
          </cell>
          <cell r="BH36">
            <v>33</v>
          </cell>
          <cell r="BI36">
            <v>0</v>
          </cell>
          <cell r="BJ36">
            <v>0</v>
          </cell>
          <cell r="BK36">
            <v>0</v>
          </cell>
          <cell r="BL36">
            <v>13</v>
          </cell>
          <cell r="BM36">
            <v>0</v>
          </cell>
          <cell r="BN36">
            <v>25</v>
          </cell>
          <cell r="BO36">
            <v>0</v>
          </cell>
          <cell r="BP36">
            <v>0</v>
          </cell>
          <cell r="BQ36">
            <v>0</v>
          </cell>
          <cell r="BR36">
            <v>19</v>
          </cell>
          <cell r="BS36">
            <v>0</v>
          </cell>
          <cell r="BT36">
            <v>16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0</v>
          </cell>
          <cell r="BZ36">
            <v>46</v>
          </cell>
          <cell r="CA36">
            <v>0</v>
          </cell>
          <cell r="CB36">
            <v>0</v>
          </cell>
          <cell r="CC36">
            <v>0</v>
          </cell>
          <cell r="CD36">
            <v>1</v>
          </cell>
          <cell r="CE36">
            <v>0</v>
          </cell>
          <cell r="CF36">
            <v>38</v>
          </cell>
          <cell r="CG36">
            <v>0</v>
          </cell>
          <cell r="CH36">
            <v>0</v>
          </cell>
          <cell r="CI36">
            <v>0</v>
          </cell>
          <cell r="CJ36">
            <v>4</v>
          </cell>
          <cell r="CK36">
            <v>0</v>
          </cell>
          <cell r="CL36">
            <v>43</v>
          </cell>
          <cell r="CM36">
            <v>0</v>
          </cell>
          <cell r="CN36">
            <v>0</v>
          </cell>
          <cell r="CO36">
            <v>0</v>
          </cell>
          <cell r="CP36">
            <v>15</v>
          </cell>
          <cell r="CQ36">
            <v>0</v>
          </cell>
          <cell r="CR36">
            <v>104</v>
          </cell>
          <cell r="CS36">
            <v>0</v>
          </cell>
          <cell r="CT36">
            <v>0</v>
          </cell>
          <cell r="CU36">
            <v>0</v>
          </cell>
          <cell r="CV36">
            <v>7</v>
          </cell>
          <cell r="CW36">
            <v>0</v>
          </cell>
          <cell r="CX36">
            <v>13</v>
          </cell>
          <cell r="CY36">
            <v>0</v>
          </cell>
          <cell r="CZ36">
            <v>0</v>
          </cell>
          <cell r="DA36">
            <v>0</v>
          </cell>
          <cell r="DB36">
            <v>6</v>
          </cell>
          <cell r="DC36">
            <v>0</v>
          </cell>
          <cell r="DD36">
            <v>17</v>
          </cell>
          <cell r="DE36">
            <v>0</v>
          </cell>
          <cell r="DF36">
            <v>0</v>
          </cell>
          <cell r="DG36">
            <v>0</v>
          </cell>
          <cell r="DH36">
            <v>10</v>
          </cell>
          <cell r="DI36">
            <v>0</v>
          </cell>
          <cell r="DJ36">
            <v>38</v>
          </cell>
          <cell r="DK36">
            <v>0</v>
          </cell>
          <cell r="DL36">
            <v>0</v>
          </cell>
          <cell r="DM36">
            <v>0</v>
          </cell>
          <cell r="DN36">
            <v>5</v>
          </cell>
          <cell r="DO36">
            <v>0</v>
          </cell>
          <cell r="DP36">
            <v>30</v>
          </cell>
          <cell r="DQ36">
            <v>0</v>
          </cell>
          <cell r="DR36">
            <v>0</v>
          </cell>
          <cell r="DS36">
            <v>0</v>
          </cell>
          <cell r="DT36">
            <v>7</v>
          </cell>
          <cell r="DU36">
            <v>0</v>
          </cell>
          <cell r="DV36">
            <v>14</v>
          </cell>
          <cell r="DW36">
            <v>0</v>
          </cell>
          <cell r="DX36">
            <v>0</v>
          </cell>
          <cell r="DY36">
            <v>0</v>
          </cell>
          <cell r="DZ36">
            <v>14</v>
          </cell>
          <cell r="EA36">
            <v>0</v>
          </cell>
          <cell r="EB36">
            <v>58</v>
          </cell>
          <cell r="EC36">
            <v>0</v>
          </cell>
          <cell r="ED36">
            <v>0</v>
          </cell>
          <cell r="EE36">
            <v>0</v>
          </cell>
          <cell r="EF36">
            <v>27</v>
          </cell>
          <cell r="EG36">
            <v>0</v>
          </cell>
          <cell r="EH36">
            <v>58</v>
          </cell>
          <cell r="EI36">
            <v>0</v>
          </cell>
          <cell r="EJ36">
            <v>0</v>
          </cell>
          <cell r="EK36">
            <v>0</v>
          </cell>
          <cell r="EL36">
            <v>9</v>
          </cell>
          <cell r="EM36">
            <v>0</v>
          </cell>
          <cell r="EN36">
            <v>34</v>
          </cell>
          <cell r="EO36">
            <v>0</v>
          </cell>
          <cell r="EP36">
            <v>0</v>
          </cell>
          <cell r="EQ36">
            <v>0</v>
          </cell>
          <cell r="ER36">
            <v>9</v>
          </cell>
          <cell r="ES36">
            <v>0</v>
          </cell>
          <cell r="ET36">
            <v>18</v>
          </cell>
          <cell r="EU36">
            <v>0</v>
          </cell>
          <cell r="EV36">
            <v>0</v>
          </cell>
          <cell r="EW36">
            <v>0</v>
          </cell>
          <cell r="EX36">
            <v>5</v>
          </cell>
          <cell r="EY36">
            <v>0</v>
          </cell>
          <cell r="EZ36">
            <v>12</v>
          </cell>
          <cell r="FA36">
            <v>0</v>
          </cell>
          <cell r="FB36">
            <v>0</v>
          </cell>
          <cell r="FC36">
            <v>0</v>
          </cell>
          <cell r="FD36">
            <v>13</v>
          </cell>
          <cell r="FE36">
            <v>0</v>
          </cell>
          <cell r="FF36">
            <v>34</v>
          </cell>
          <cell r="FG36">
            <v>0</v>
          </cell>
          <cell r="FH36">
            <v>0</v>
          </cell>
          <cell r="FI36">
            <v>0</v>
          </cell>
          <cell r="FJ36">
            <v>12</v>
          </cell>
          <cell r="FK36">
            <v>0</v>
          </cell>
          <cell r="FL36">
            <v>36</v>
          </cell>
          <cell r="FM36">
            <v>0</v>
          </cell>
          <cell r="FN36">
            <v>0</v>
          </cell>
          <cell r="FO36">
            <v>0</v>
          </cell>
          <cell r="FP36">
            <v>4</v>
          </cell>
          <cell r="FQ36">
            <v>0</v>
          </cell>
          <cell r="FR36">
            <v>33</v>
          </cell>
          <cell r="FS36">
            <v>0</v>
          </cell>
          <cell r="FT36">
            <v>0</v>
          </cell>
          <cell r="FU36">
            <v>0</v>
          </cell>
          <cell r="FV36">
            <v>32</v>
          </cell>
          <cell r="FW36">
            <v>0</v>
          </cell>
          <cell r="FX36">
            <v>30</v>
          </cell>
          <cell r="FY36">
            <v>0</v>
          </cell>
          <cell r="FZ36">
            <v>0</v>
          </cell>
          <cell r="GA36">
            <v>0</v>
          </cell>
          <cell r="GB36">
            <v>16</v>
          </cell>
          <cell r="GC36">
            <v>0</v>
          </cell>
          <cell r="GD36">
            <v>60</v>
          </cell>
          <cell r="GE36">
            <v>0</v>
          </cell>
          <cell r="GF36">
            <v>0</v>
          </cell>
          <cell r="GG36">
            <v>0</v>
          </cell>
          <cell r="GH36">
            <v>14</v>
          </cell>
          <cell r="GI36">
            <v>0</v>
          </cell>
          <cell r="GJ36">
            <v>111</v>
          </cell>
          <cell r="GK36">
            <v>0</v>
          </cell>
          <cell r="GL36">
            <v>0</v>
          </cell>
          <cell r="GM36">
            <v>0</v>
          </cell>
          <cell r="GN36">
            <v>13</v>
          </cell>
          <cell r="GO36">
            <v>1</v>
          </cell>
          <cell r="GP36">
            <v>93</v>
          </cell>
          <cell r="GQ36">
            <v>0</v>
          </cell>
          <cell r="GR36">
            <v>0</v>
          </cell>
          <cell r="GS36">
            <v>0</v>
          </cell>
          <cell r="GT36">
            <v>23</v>
          </cell>
          <cell r="GU36">
            <v>0</v>
          </cell>
          <cell r="GV36">
            <v>100</v>
          </cell>
          <cell r="GW36">
            <v>0</v>
          </cell>
          <cell r="GX36">
            <v>0</v>
          </cell>
          <cell r="GY36">
            <v>0</v>
          </cell>
          <cell r="GZ36">
            <v>13</v>
          </cell>
          <cell r="HA36">
            <v>0</v>
          </cell>
          <cell r="HB36">
            <v>124</v>
          </cell>
          <cell r="HC36">
            <v>0</v>
          </cell>
          <cell r="HD36">
            <v>0</v>
          </cell>
          <cell r="HE36">
            <v>0</v>
          </cell>
          <cell r="HF36">
            <v>40</v>
          </cell>
          <cell r="HG36">
            <v>0</v>
          </cell>
          <cell r="HH36">
            <v>115</v>
          </cell>
          <cell r="HI36">
            <v>0</v>
          </cell>
          <cell r="HJ36">
            <v>0</v>
          </cell>
          <cell r="HK36">
            <v>0</v>
          </cell>
          <cell r="HL36">
            <v>28</v>
          </cell>
          <cell r="HM36">
            <v>0</v>
          </cell>
          <cell r="HN36">
            <v>81</v>
          </cell>
          <cell r="HO36">
            <v>0</v>
          </cell>
          <cell r="HP36">
            <v>0</v>
          </cell>
          <cell r="HQ36">
            <v>0</v>
          </cell>
          <cell r="HR36">
            <v>12</v>
          </cell>
          <cell r="HS36">
            <v>0</v>
          </cell>
          <cell r="HT36">
            <v>101</v>
          </cell>
          <cell r="HU36">
            <v>0</v>
          </cell>
          <cell r="HV36">
            <v>0</v>
          </cell>
          <cell r="HW36">
            <v>0</v>
          </cell>
          <cell r="HX36">
            <v>17</v>
          </cell>
          <cell r="HY36">
            <v>0</v>
          </cell>
          <cell r="HZ36">
            <v>97</v>
          </cell>
          <cell r="IA36">
            <v>0</v>
          </cell>
          <cell r="IB36">
            <v>0</v>
          </cell>
          <cell r="IC36">
            <v>0</v>
          </cell>
          <cell r="ID36">
            <v>22</v>
          </cell>
          <cell r="IE36">
            <v>0</v>
          </cell>
          <cell r="IF36">
            <v>112</v>
          </cell>
          <cell r="IG36">
            <v>0</v>
          </cell>
          <cell r="IH36">
            <v>0</v>
          </cell>
          <cell r="II36">
            <v>0</v>
          </cell>
          <cell r="IJ36">
            <v>16</v>
          </cell>
          <cell r="IK36">
            <v>0</v>
          </cell>
          <cell r="IL36">
            <v>87</v>
          </cell>
          <cell r="IM36">
            <v>0</v>
          </cell>
          <cell r="IN36">
            <v>0</v>
          </cell>
          <cell r="IO36">
            <v>0</v>
          </cell>
          <cell r="IP36">
            <v>9</v>
          </cell>
          <cell r="IQ36">
            <v>0</v>
          </cell>
          <cell r="IR36">
            <v>115</v>
          </cell>
          <cell r="IS36">
            <v>0</v>
          </cell>
          <cell r="IT36">
            <v>0</v>
          </cell>
          <cell r="IU36">
            <v>0</v>
          </cell>
          <cell r="IV36">
            <v>5</v>
          </cell>
          <cell r="IW36">
            <v>0</v>
          </cell>
          <cell r="IX36">
            <v>82</v>
          </cell>
          <cell r="IY36">
            <v>0</v>
          </cell>
          <cell r="IZ36">
            <v>0</v>
          </cell>
          <cell r="JA36">
            <v>0</v>
          </cell>
          <cell r="JB36">
            <v>6</v>
          </cell>
          <cell r="JC36">
            <v>0</v>
          </cell>
          <cell r="JD36">
            <v>59</v>
          </cell>
          <cell r="JE36">
            <v>0</v>
          </cell>
          <cell r="JF36">
            <v>0</v>
          </cell>
          <cell r="JG36">
            <v>0</v>
          </cell>
          <cell r="JJ36">
            <v>5.4054054054054057E-2</v>
          </cell>
          <cell r="JK36">
            <v>111</v>
          </cell>
          <cell r="JL36">
            <v>0.30102040816326531</v>
          </cell>
          <cell r="JM36">
            <v>196</v>
          </cell>
        </row>
        <row r="37">
          <cell r="A37" t="str">
            <v>Альфалот</v>
          </cell>
          <cell r="B37">
            <v>1795</v>
          </cell>
          <cell r="C37">
            <v>39389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47</v>
          </cell>
          <cell r="K37">
            <v>0</v>
          </cell>
          <cell r="L37">
            <v>129</v>
          </cell>
          <cell r="M37">
            <v>0</v>
          </cell>
          <cell r="N37">
            <v>0</v>
          </cell>
          <cell r="O37">
            <v>0</v>
          </cell>
          <cell r="P37">
            <v>8</v>
          </cell>
          <cell r="Q37">
            <v>0</v>
          </cell>
          <cell r="R37">
            <v>29</v>
          </cell>
          <cell r="S37">
            <v>0</v>
          </cell>
          <cell r="T37">
            <v>0</v>
          </cell>
          <cell r="U37">
            <v>0</v>
          </cell>
          <cell r="V37">
            <v>4</v>
          </cell>
          <cell r="W37">
            <v>1</v>
          </cell>
          <cell r="X37">
            <v>43</v>
          </cell>
          <cell r="Y37">
            <v>0</v>
          </cell>
          <cell r="Z37">
            <v>0</v>
          </cell>
          <cell r="AA37">
            <v>0</v>
          </cell>
          <cell r="AB37">
            <v>3</v>
          </cell>
          <cell r="AC37">
            <v>2</v>
          </cell>
          <cell r="AD37">
            <v>5</v>
          </cell>
          <cell r="AE37">
            <v>0</v>
          </cell>
          <cell r="AF37">
            <v>0</v>
          </cell>
          <cell r="AG37">
            <v>0</v>
          </cell>
          <cell r="AH37">
            <v>11</v>
          </cell>
          <cell r="AI37">
            <v>0</v>
          </cell>
          <cell r="AJ37">
            <v>39</v>
          </cell>
          <cell r="AK37">
            <v>0</v>
          </cell>
          <cell r="AL37">
            <v>0</v>
          </cell>
          <cell r="AM37">
            <v>0</v>
          </cell>
          <cell r="AN37">
            <v>8</v>
          </cell>
          <cell r="AO37">
            <v>0</v>
          </cell>
          <cell r="AP37">
            <v>84</v>
          </cell>
          <cell r="AQ37">
            <v>0</v>
          </cell>
          <cell r="AR37">
            <v>0</v>
          </cell>
          <cell r="AS37">
            <v>0</v>
          </cell>
          <cell r="AT37">
            <v>3</v>
          </cell>
          <cell r="AU37">
            <v>0</v>
          </cell>
          <cell r="AV37">
            <v>187</v>
          </cell>
          <cell r="AW37">
            <v>0</v>
          </cell>
          <cell r="AX37">
            <v>0</v>
          </cell>
          <cell r="AY37">
            <v>0</v>
          </cell>
          <cell r="AZ37">
            <v>14</v>
          </cell>
          <cell r="BA37">
            <v>0</v>
          </cell>
          <cell r="BB37">
            <v>36</v>
          </cell>
          <cell r="BC37">
            <v>0</v>
          </cell>
          <cell r="BD37">
            <v>0</v>
          </cell>
          <cell r="BE37">
            <v>0</v>
          </cell>
          <cell r="BF37">
            <v>22</v>
          </cell>
          <cell r="BG37">
            <v>0</v>
          </cell>
          <cell r="BH37">
            <v>22</v>
          </cell>
          <cell r="BI37">
            <v>0</v>
          </cell>
          <cell r="BJ37">
            <v>0</v>
          </cell>
          <cell r="BK37">
            <v>0</v>
          </cell>
          <cell r="BL37">
            <v>8</v>
          </cell>
          <cell r="BM37">
            <v>2</v>
          </cell>
          <cell r="BN37">
            <v>14</v>
          </cell>
          <cell r="BO37">
            <v>0</v>
          </cell>
          <cell r="BP37">
            <v>0</v>
          </cell>
          <cell r="BQ37">
            <v>0</v>
          </cell>
          <cell r="BR37">
            <v>9</v>
          </cell>
          <cell r="BS37">
            <v>0</v>
          </cell>
          <cell r="BT37">
            <v>15</v>
          </cell>
          <cell r="BU37">
            <v>0</v>
          </cell>
          <cell r="BV37">
            <v>0</v>
          </cell>
          <cell r="BW37">
            <v>0</v>
          </cell>
          <cell r="BX37">
            <v>53</v>
          </cell>
          <cell r="BY37">
            <v>0</v>
          </cell>
          <cell r="BZ37">
            <v>77</v>
          </cell>
          <cell r="CA37">
            <v>0</v>
          </cell>
          <cell r="CB37">
            <v>0</v>
          </cell>
          <cell r="CC37">
            <v>0</v>
          </cell>
          <cell r="CD37">
            <v>60</v>
          </cell>
          <cell r="CE37">
            <v>0</v>
          </cell>
          <cell r="CF37">
            <v>91</v>
          </cell>
          <cell r="CG37">
            <v>0</v>
          </cell>
          <cell r="CH37">
            <v>0</v>
          </cell>
          <cell r="CI37">
            <v>0</v>
          </cell>
          <cell r="CJ37">
            <v>34</v>
          </cell>
          <cell r="CK37">
            <v>0</v>
          </cell>
          <cell r="CL37">
            <v>153</v>
          </cell>
          <cell r="CM37">
            <v>0</v>
          </cell>
          <cell r="CN37">
            <v>0</v>
          </cell>
          <cell r="CO37">
            <v>0</v>
          </cell>
          <cell r="CP37">
            <v>117</v>
          </cell>
          <cell r="CQ37">
            <v>0</v>
          </cell>
          <cell r="CR37">
            <v>433</v>
          </cell>
          <cell r="CS37">
            <v>0</v>
          </cell>
          <cell r="CT37">
            <v>0</v>
          </cell>
          <cell r="CU37">
            <v>0</v>
          </cell>
          <cell r="CV37">
            <v>72</v>
          </cell>
          <cell r="CW37">
            <v>1</v>
          </cell>
          <cell r="CX37">
            <v>114</v>
          </cell>
          <cell r="CY37">
            <v>0</v>
          </cell>
          <cell r="CZ37">
            <v>0</v>
          </cell>
          <cell r="DA37">
            <v>0</v>
          </cell>
          <cell r="DB37">
            <v>56</v>
          </cell>
          <cell r="DC37">
            <v>1</v>
          </cell>
          <cell r="DD37">
            <v>331</v>
          </cell>
          <cell r="DE37">
            <v>0</v>
          </cell>
          <cell r="DF37">
            <v>0</v>
          </cell>
          <cell r="DG37">
            <v>0</v>
          </cell>
          <cell r="DH37">
            <v>100</v>
          </cell>
          <cell r="DI37">
            <v>0</v>
          </cell>
          <cell r="DJ37">
            <v>334</v>
          </cell>
          <cell r="DK37">
            <v>0</v>
          </cell>
          <cell r="DL37">
            <v>0</v>
          </cell>
          <cell r="DM37">
            <v>0</v>
          </cell>
          <cell r="DN37">
            <v>99</v>
          </cell>
          <cell r="DO37">
            <v>0</v>
          </cell>
          <cell r="DP37">
            <v>391</v>
          </cell>
          <cell r="DQ37">
            <v>0</v>
          </cell>
          <cell r="DR37">
            <v>0</v>
          </cell>
          <cell r="DS37">
            <v>0</v>
          </cell>
          <cell r="DT37">
            <v>88</v>
          </cell>
          <cell r="DU37">
            <v>94</v>
          </cell>
          <cell r="DV37">
            <v>342</v>
          </cell>
          <cell r="DW37">
            <v>0</v>
          </cell>
          <cell r="DX37">
            <v>0</v>
          </cell>
          <cell r="DY37">
            <v>0</v>
          </cell>
          <cell r="DZ37">
            <v>129</v>
          </cell>
          <cell r="EA37">
            <v>0</v>
          </cell>
          <cell r="EB37">
            <v>604</v>
          </cell>
          <cell r="EC37">
            <v>0</v>
          </cell>
          <cell r="ED37">
            <v>0</v>
          </cell>
          <cell r="EE37">
            <v>0</v>
          </cell>
          <cell r="EF37">
            <v>245</v>
          </cell>
          <cell r="EG37">
            <v>0</v>
          </cell>
          <cell r="EH37">
            <v>763</v>
          </cell>
          <cell r="EI37">
            <v>2</v>
          </cell>
          <cell r="EJ37">
            <v>0</v>
          </cell>
          <cell r="EK37">
            <v>3</v>
          </cell>
          <cell r="EL37">
            <v>197</v>
          </cell>
          <cell r="EM37">
            <v>0</v>
          </cell>
          <cell r="EN37">
            <v>1094</v>
          </cell>
          <cell r="EO37">
            <v>0</v>
          </cell>
          <cell r="EP37">
            <v>0</v>
          </cell>
          <cell r="EQ37">
            <v>171</v>
          </cell>
          <cell r="ER37">
            <v>271</v>
          </cell>
          <cell r="ES37">
            <v>0</v>
          </cell>
          <cell r="ET37">
            <v>797</v>
          </cell>
          <cell r="EU37">
            <v>0</v>
          </cell>
          <cell r="EV37">
            <v>0</v>
          </cell>
          <cell r="EW37">
            <v>2</v>
          </cell>
          <cell r="EX37">
            <v>352</v>
          </cell>
          <cell r="EY37">
            <v>1</v>
          </cell>
          <cell r="EZ37">
            <v>953</v>
          </cell>
          <cell r="FA37">
            <v>4</v>
          </cell>
          <cell r="FB37">
            <v>0</v>
          </cell>
          <cell r="FC37">
            <v>5</v>
          </cell>
          <cell r="FD37">
            <v>419</v>
          </cell>
          <cell r="FE37">
            <v>1</v>
          </cell>
          <cell r="FF37">
            <v>770</v>
          </cell>
          <cell r="FG37">
            <v>0</v>
          </cell>
          <cell r="FH37">
            <v>0</v>
          </cell>
          <cell r="FI37">
            <v>5</v>
          </cell>
          <cell r="FJ37">
            <v>453</v>
          </cell>
          <cell r="FK37">
            <v>2</v>
          </cell>
          <cell r="FL37">
            <v>889</v>
          </cell>
          <cell r="FM37">
            <v>1</v>
          </cell>
          <cell r="FN37">
            <v>0</v>
          </cell>
          <cell r="FO37">
            <v>8</v>
          </cell>
          <cell r="FP37">
            <v>369</v>
          </cell>
          <cell r="FQ37">
            <v>0</v>
          </cell>
          <cell r="FR37">
            <v>798</v>
          </cell>
          <cell r="FS37">
            <v>0</v>
          </cell>
          <cell r="FT37">
            <v>0</v>
          </cell>
          <cell r="FU37">
            <v>1</v>
          </cell>
          <cell r="FV37">
            <v>385</v>
          </cell>
          <cell r="FW37">
            <v>0</v>
          </cell>
          <cell r="FX37">
            <v>771</v>
          </cell>
          <cell r="FY37">
            <v>0</v>
          </cell>
          <cell r="FZ37">
            <v>0</v>
          </cell>
          <cell r="GA37">
            <v>5</v>
          </cell>
          <cell r="GB37">
            <v>459</v>
          </cell>
          <cell r="GC37">
            <v>0</v>
          </cell>
          <cell r="GD37">
            <v>882</v>
          </cell>
          <cell r="GE37">
            <v>0</v>
          </cell>
          <cell r="GF37">
            <v>0</v>
          </cell>
          <cell r="GG37">
            <v>38</v>
          </cell>
          <cell r="GH37">
            <v>407</v>
          </cell>
          <cell r="GI37">
            <v>6</v>
          </cell>
          <cell r="GJ37">
            <v>1034</v>
          </cell>
          <cell r="GK37">
            <v>0</v>
          </cell>
          <cell r="GL37">
            <v>0</v>
          </cell>
          <cell r="GM37">
            <v>14</v>
          </cell>
          <cell r="GN37">
            <v>388</v>
          </cell>
          <cell r="GO37">
            <v>0</v>
          </cell>
          <cell r="GP37">
            <v>1365</v>
          </cell>
          <cell r="GQ37">
            <v>1</v>
          </cell>
          <cell r="GR37">
            <v>0</v>
          </cell>
          <cell r="GS37">
            <v>16</v>
          </cell>
          <cell r="GT37">
            <v>405</v>
          </cell>
          <cell r="GU37">
            <v>1</v>
          </cell>
          <cell r="GV37">
            <v>1194</v>
          </cell>
          <cell r="GW37">
            <v>0</v>
          </cell>
          <cell r="GX37">
            <v>0</v>
          </cell>
          <cell r="GY37">
            <v>11</v>
          </cell>
          <cell r="GZ37">
            <v>525</v>
          </cell>
          <cell r="HA37">
            <v>0</v>
          </cell>
          <cell r="HB37">
            <v>1159</v>
          </cell>
          <cell r="HC37">
            <v>1</v>
          </cell>
          <cell r="HD37">
            <v>0</v>
          </cell>
          <cell r="HE37">
            <v>22</v>
          </cell>
          <cell r="HF37">
            <v>538</v>
          </cell>
          <cell r="HG37">
            <v>0</v>
          </cell>
          <cell r="HH37">
            <v>1789</v>
          </cell>
          <cell r="HI37">
            <v>0</v>
          </cell>
          <cell r="HJ37">
            <v>0</v>
          </cell>
          <cell r="HK37">
            <v>5</v>
          </cell>
          <cell r="HL37">
            <v>510</v>
          </cell>
          <cell r="HM37">
            <v>2</v>
          </cell>
          <cell r="HN37">
            <v>1292</v>
          </cell>
          <cell r="HO37">
            <v>0</v>
          </cell>
          <cell r="HP37">
            <v>0</v>
          </cell>
          <cell r="HQ37">
            <v>17</v>
          </cell>
          <cell r="HR37">
            <v>459</v>
          </cell>
          <cell r="HS37">
            <v>0</v>
          </cell>
          <cell r="HT37">
            <v>1495</v>
          </cell>
          <cell r="HU37">
            <v>1</v>
          </cell>
          <cell r="HV37">
            <v>0</v>
          </cell>
          <cell r="HW37">
            <v>28</v>
          </cell>
          <cell r="HX37">
            <v>334</v>
          </cell>
          <cell r="HY37">
            <v>0</v>
          </cell>
          <cell r="HZ37">
            <v>1693</v>
          </cell>
          <cell r="IA37">
            <v>4</v>
          </cell>
          <cell r="IB37">
            <v>2</v>
          </cell>
          <cell r="IC37">
            <v>36</v>
          </cell>
          <cell r="ID37">
            <v>447</v>
          </cell>
          <cell r="IE37">
            <v>1</v>
          </cell>
          <cell r="IF37">
            <v>1581</v>
          </cell>
          <cell r="IG37">
            <v>3</v>
          </cell>
          <cell r="IH37">
            <v>1</v>
          </cell>
          <cell r="II37">
            <v>41</v>
          </cell>
          <cell r="IJ37">
            <v>295</v>
          </cell>
          <cell r="IK37">
            <v>0</v>
          </cell>
          <cell r="IL37">
            <v>1455</v>
          </cell>
          <cell r="IM37">
            <v>2</v>
          </cell>
          <cell r="IN37">
            <v>0</v>
          </cell>
          <cell r="IO37">
            <v>27</v>
          </cell>
          <cell r="IP37">
            <v>281</v>
          </cell>
          <cell r="IQ37">
            <v>3</v>
          </cell>
          <cell r="IR37">
            <v>1326</v>
          </cell>
          <cell r="IS37">
            <v>0</v>
          </cell>
          <cell r="IT37">
            <v>0</v>
          </cell>
          <cell r="IU37">
            <v>15</v>
          </cell>
          <cell r="IV37">
            <v>287</v>
          </cell>
          <cell r="IW37">
            <v>0</v>
          </cell>
          <cell r="IX37">
            <v>1410</v>
          </cell>
          <cell r="IY37">
            <v>5</v>
          </cell>
          <cell r="IZ37">
            <v>0</v>
          </cell>
          <cell r="JA37">
            <v>23</v>
          </cell>
          <cell r="JB37">
            <v>219</v>
          </cell>
          <cell r="JC37">
            <v>4</v>
          </cell>
          <cell r="JD37">
            <v>1529</v>
          </cell>
          <cell r="JE37">
            <v>2</v>
          </cell>
          <cell r="JF37">
            <v>0</v>
          </cell>
          <cell r="JG37">
            <v>41</v>
          </cell>
          <cell r="JJ37">
            <v>5.5108203321590339E-2</v>
          </cell>
          <cell r="JK37">
            <v>3974</v>
          </cell>
          <cell r="JL37">
            <v>0.46672771672771673</v>
          </cell>
          <cell r="JM37">
            <v>3276</v>
          </cell>
        </row>
        <row r="38">
          <cell r="A38" t="str">
            <v>АО «Сбербанк-АСТ»</v>
          </cell>
          <cell r="B38">
            <v>284</v>
          </cell>
          <cell r="C38">
            <v>11839</v>
          </cell>
          <cell r="D38">
            <v>8</v>
          </cell>
          <cell r="E38">
            <v>0</v>
          </cell>
          <cell r="F38">
            <v>77</v>
          </cell>
          <cell r="G38">
            <v>0</v>
          </cell>
          <cell r="H38">
            <v>0</v>
          </cell>
          <cell r="I38">
            <v>0</v>
          </cell>
          <cell r="J38">
            <v>63</v>
          </cell>
          <cell r="K38">
            <v>0</v>
          </cell>
          <cell r="L38">
            <v>366</v>
          </cell>
          <cell r="M38">
            <v>0</v>
          </cell>
          <cell r="N38">
            <v>0</v>
          </cell>
          <cell r="O38">
            <v>0</v>
          </cell>
          <cell r="P38">
            <v>70</v>
          </cell>
          <cell r="Q38">
            <v>1</v>
          </cell>
          <cell r="R38">
            <v>481</v>
          </cell>
          <cell r="S38">
            <v>0</v>
          </cell>
          <cell r="T38">
            <v>0</v>
          </cell>
          <cell r="U38">
            <v>0</v>
          </cell>
          <cell r="V38">
            <v>83</v>
          </cell>
          <cell r="W38">
            <v>0</v>
          </cell>
          <cell r="X38">
            <v>206</v>
          </cell>
          <cell r="Y38">
            <v>0</v>
          </cell>
          <cell r="Z38">
            <v>0</v>
          </cell>
          <cell r="AA38">
            <v>0</v>
          </cell>
          <cell r="AB38">
            <v>43</v>
          </cell>
          <cell r="AC38">
            <v>0</v>
          </cell>
          <cell r="AD38">
            <v>146</v>
          </cell>
          <cell r="AE38">
            <v>0</v>
          </cell>
          <cell r="AF38">
            <v>0</v>
          </cell>
          <cell r="AG38">
            <v>0</v>
          </cell>
          <cell r="AH38">
            <v>89</v>
          </cell>
          <cell r="AI38">
            <v>0</v>
          </cell>
          <cell r="AJ38">
            <v>160</v>
          </cell>
          <cell r="AK38">
            <v>0</v>
          </cell>
          <cell r="AL38">
            <v>0</v>
          </cell>
          <cell r="AM38">
            <v>0</v>
          </cell>
          <cell r="AN38">
            <v>49</v>
          </cell>
          <cell r="AO38">
            <v>0</v>
          </cell>
          <cell r="AP38">
            <v>75</v>
          </cell>
          <cell r="AQ38">
            <v>0</v>
          </cell>
          <cell r="AR38">
            <v>0</v>
          </cell>
          <cell r="AS38">
            <v>0</v>
          </cell>
          <cell r="AT38">
            <v>82</v>
          </cell>
          <cell r="AU38">
            <v>0</v>
          </cell>
          <cell r="AV38">
            <v>130</v>
          </cell>
          <cell r="AW38">
            <v>0</v>
          </cell>
          <cell r="AX38">
            <v>0</v>
          </cell>
          <cell r="AY38">
            <v>0</v>
          </cell>
          <cell r="AZ38">
            <v>77</v>
          </cell>
          <cell r="BA38">
            <v>1</v>
          </cell>
          <cell r="BB38">
            <v>172</v>
          </cell>
          <cell r="BC38">
            <v>0</v>
          </cell>
          <cell r="BD38">
            <v>0</v>
          </cell>
          <cell r="BE38">
            <v>0</v>
          </cell>
          <cell r="BF38">
            <v>139</v>
          </cell>
          <cell r="BG38">
            <v>0</v>
          </cell>
          <cell r="BH38">
            <v>126</v>
          </cell>
          <cell r="BI38">
            <v>0</v>
          </cell>
          <cell r="BJ38">
            <v>0</v>
          </cell>
          <cell r="BK38">
            <v>0</v>
          </cell>
          <cell r="BL38">
            <v>72</v>
          </cell>
          <cell r="BM38">
            <v>0</v>
          </cell>
          <cell r="BN38">
            <v>116</v>
          </cell>
          <cell r="BO38">
            <v>0</v>
          </cell>
          <cell r="BP38">
            <v>0</v>
          </cell>
          <cell r="BQ38">
            <v>0</v>
          </cell>
          <cell r="BR38">
            <v>83</v>
          </cell>
          <cell r="BS38">
            <v>0</v>
          </cell>
          <cell r="BT38">
            <v>398</v>
          </cell>
          <cell r="BU38">
            <v>0</v>
          </cell>
          <cell r="BV38">
            <v>0</v>
          </cell>
          <cell r="BW38">
            <v>0</v>
          </cell>
          <cell r="BX38">
            <v>34</v>
          </cell>
          <cell r="BY38">
            <v>1</v>
          </cell>
          <cell r="BZ38">
            <v>119</v>
          </cell>
          <cell r="CA38">
            <v>0</v>
          </cell>
          <cell r="CB38">
            <v>0</v>
          </cell>
          <cell r="CC38">
            <v>1</v>
          </cell>
          <cell r="CD38">
            <v>103</v>
          </cell>
          <cell r="CE38">
            <v>1</v>
          </cell>
          <cell r="CF38">
            <v>82</v>
          </cell>
          <cell r="CG38">
            <v>0</v>
          </cell>
          <cell r="CH38">
            <v>0</v>
          </cell>
          <cell r="CI38">
            <v>0</v>
          </cell>
          <cell r="CJ38">
            <v>78</v>
          </cell>
          <cell r="CK38">
            <v>0</v>
          </cell>
          <cell r="CL38">
            <v>157</v>
          </cell>
          <cell r="CM38">
            <v>0</v>
          </cell>
          <cell r="CN38">
            <v>0</v>
          </cell>
          <cell r="CO38">
            <v>2</v>
          </cell>
          <cell r="CP38">
            <v>63</v>
          </cell>
          <cell r="CQ38">
            <v>0</v>
          </cell>
          <cell r="CR38">
            <v>138</v>
          </cell>
          <cell r="CS38">
            <v>0</v>
          </cell>
          <cell r="CT38">
            <v>0</v>
          </cell>
          <cell r="CU38">
            <v>0</v>
          </cell>
          <cell r="CV38">
            <v>42</v>
          </cell>
          <cell r="CW38">
            <v>0</v>
          </cell>
          <cell r="CX38">
            <v>96</v>
          </cell>
          <cell r="CY38">
            <v>0</v>
          </cell>
          <cell r="CZ38">
            <v>0</v>
          </cell>
          <cell r="DA38">
            <v>0</v>
          </cell>
          <cell r="DB38">
            <v>60</v>
          </cell>
          <cell r="DC38">
            <v>0</v>
          </cell>
          <cell r="DD38">
            <v>142</v>
          </cell>
          <cell r="DE38">
            <v>0</v>
          </cell>
          <cell r="DF38">
            <v>0</v>
          </cell>
          <cell r="DG38">
            <v>0</v>
          </cell>
          <cell r="DH38">
            <v>37</v>
          </cell>
          <cell r="DI38">
            <v>0</v>
          </cell>
          <cell r="DJ38">
            <v>57</v>
          </cell>
          <cell r="DK38">
            <v>0</v>
          </cell>
          <cell r="DL38">
            <v>0</v>
          </cell>
          <cell r="DM38">
            <v>1</v>
          </cell>
          <cell r="DN38">
            <v>42</v>
          </cell>
          <cell r="DO38">
            <v>1</v>
          </cell>
          <cell r="DP38">
            <v>212</v>
          </cell>
          <cell r="DQ38">
            <v>1</v>
          </cell>
          <cell r="DR38">
            <v>0</v>
          </cell>
          <cell r="DS38">
            <v>0</v>
          </cell>
          <cell r="DT38">
            <v>39</v>
          </cell>
          <cell r="DU38">
            <v>0</v>
          </cell>
          <cell r="DV38">
            <v>97</v>
          </cell>
          <cell r="DW38">
            <v>0</v>
          </cell>
          <cell r="DX38">
            <v>0</v>
          </cell>
          <cell r="DY38">
            <v>41</v>
          </cell>
          <cell r="DZ38">
            <v>17</v>
          </cell>
          <cell r="EA38">
            <v>0</v>
          </cell>
          <cell r="EB38">
            <v>57</v>
          </cell>
          <cell r="EC38">
            <v>0</v>
          </cell>
          <cell r="ED38">
            <v>0</v>
          </cell>
          <cell r="EE38">
            <v>3</v>
          </cell>
          <cell r="EF38">
            <v>52</v>
          </cell>
          <cell r="EG38">
            <v>0</v>
          </cell>
          <cell r="EH38">
            <v>97</v>
          </cell>
          <cell r="EI38">
            <v>0</v>
          </cell>
          <cell r="EJ38">
            <v>0</v>
          </cell>
          <cell r="EK38">
            <v>0</v>
          </cell>
          <cell r="EL38">
            <v>42</v>
          </cell>
          <cell r="EM38">
            <v>0</v>
          </cell>
          <cell r="EN38">
            <v>202</v>
          </cell>
          <cell r="EO38">
            <v>0</v>
          </cell>
          <cell r="EP38">
            <v>0</v>
          </cell>
          <cell r="EQ38">
            <v>2</v>
          </cell>
          <cell r="ER38">
            <v>121</v>
          </cell>
          <cell r="ES38">
            <v>0</v>
          </cell>
          <cell r="ET38">
            <v>79</v>
          </cell>
          <cell r="EU38">
            <v>0</v>
          </cell>
          <cell r="EV38">
            <v>0</v>
          </cell>
          <cell r="EW38">
            <v>1</v>
          </cell>
          <cell r="EX38">
            <v>74</v>
          </cell>
          <cell r="EY38">
            <v>0</v>
          </cell>
          <cell r="EZ38">
            <v>79</v>
          </cell>
          <cell r="FA38">
            <v>0</v>
          </cell>
          <cell r="FB38">
            <v>0</v>
          </cell>
          <cell r="FC38">
            <v>0</v>
          </cell>
          <cell r="FD38">
            <v>136</v>
          </cell>
          <cell r="FE38">
            <v>0</v>
          </cell>
          <cell r="FF38">
            <v>121</v>
          </cell>
          <cell r="FG38">
            <v>0</v>
          </cell>
          <cell r="FH38">
            <v>0</v>
          </cell>
          <cell r="FI38">
            <v>0</v>
          </cell>
          <cell r="FJ38">
            <v>117</v>
          </cell>
          <cell r="FK38">
            <v>0</v>
          </cell>
          <cell r="FL38">
            <v>166</v>
          </cell>
          <cell r="FM38">
            <v>0</v>
          </cell>
          <cell r="FN38">
            <v>0</v>
          </cell>
          <cell r="FO38">
            <v>0</v>
          </cell>
          <cell r="FP38">
            <v>98</v>
          </cell>
          <cell r="FQ38">
            <v>0</v>
          </cell>
          <cell r="FR38">
            <v>103</v>
          </cell>
          <cell r="FS38">
            <v>0</v>
          </cell>
          <cell r="FT38">
            <v>0</v>
          </cell>
          <cell r="FU38">
            <v>0</v>
          </cell>
          <cell r="FV38">
            <v>84</v>
          </cell>
          <cell r="FW38">
            <v>0</v>
          </cell>
          <cell r="FX38">
            <v>231</v>
          </cell>
          <cell r="FY38">
            <v>0</v>
          </cell>
          <cell r="FZ38">
            <v>0</v>
          </cell>
          <cell r="GA38">
            <v>0</v>
          </cell>
          <cell r="GB38">
            <v>75</v>
          </cell>
          <cell r="GC38">
            <v>0</v>
          </cell>
          <cell r="GD38">
            <v>117</v>
          </cell>
          <cell r="GE38">
            <v>0</v>
          </cell>
          <cell r="GF38">
            <v>0</v>
          </cell>
          <cell r="GG38">
            <v>0</v>
          </cell>
          <cell r="GH38">
            <v>87</v>
          </cell>
          <cell r="GI38">
            <v>0</v>
          </cell>
          <cell r="GJ38">
            <v>348</v>
          </cell>
          <cell r="GK38">
            <v>0</v>
          </cell>
          <cell r="GL38">
            <v>0</v>
          </cell>
          <cell r="GM38">
            <v>2</v>
          </cell>
          <cell r="GN38">
            <v>80</v>
          </cell>
          <cell r="GO38">
            <v>0</v>
          </cell>
          <cell r="GP38">
            <v>455</v>
          </cell>
          <cell r="GQ38">
            <v>0</v>
          </cell>
          <cell r="GR38">
            <v>0</v>
          </cell>
          <cell r="GS38">
            <v>1</v>
          </cell>
          <cell r="GT38">
            <v>150</v>
          </cell>
          <cell r="GU38">
            <v>0</v>
          </cell>
          <cell r="GV38">
            <v>161</v>
          </cell>
          <cell r="GW38">
            <v>0</v>
          </cell>
          <cell r="GX38">
            <v>0</v>
          </cell>
          <cell r="GY38">
            <v>1</v>
          </cell>
          <cell r="GZ38">
            <v>161</v>
          </cell>
          <cell r="HA38">
            <v>0</v>
          </cell>
          <cell r="HB38">
            <v>277</v>
          </cell>
          <cell r="HC38">
            <v>0</v>
          </cell>
          <cell r="HD38">
            <v>0</v>
          </cell>
          <cell r="HE38">
            <v>5</v>
          </cell>
          <cell r="HF38">
            <v>164</v>
          </cell>
          <cell r="HG38">
            <v>0</v>
          </cell>
          <cell r="HH38">
            <v>237</v>
          </cell>
          <cell r="HI38">
            <v>0</v>
          </cell>
          <cell r="HJ38">
            <v>0</v>
          </cell>
          <cell r="HK38">
            <v>17</v>
          </cell>
          <cell r="HL38">
            <v>137</v>
          </cell>
          <cell r="HM38">
            <v>0</v>
          </cell>
          <cell r="HN38">
            <v>192</v>
          </cell>
          <cell r="HO38">
            <v>0</v>
          </cell>
          <cell r="HP38">
            <v>0</v>
          </cell>
          <cell r="HQ38">
            <v>2</v>
          </cell>
          <cell r="HR38">
            <v>138</v>
          </cell>
          <cell r="HS38">
            <v>0</v>
          </cell>
          <cell r="HT38">
            <v>253</v>
          </cell>
          <cell r="HU38">
            <v>0</v>
          </cell>
          <cell r="HV38">
            <v>0</v>
          </cell>
          <cell r="HW38">
            <v>3</v>
          </cell>
          <cell r="HX38">
            <v>100</v>
          </cell>
          <cell r="HY38">
            <v>0</v>
          </cell>
          <cell r="HZ38">
            <v>301</v>
          </cell>
          <cell r="IA38">
            <v>0</v>
          </cell>
          <cell r="IB38">
            <v>0</v>
          </cell>
          <cell r="IC38">
            <v>23</v>
          </cell>
          <cell r="ID38">
            <v>67</v>
          </cell>
          <cell r="IE38">
            <v>0</v>
          </cell>
          <cell r="IF38">
            <v>235</v>
          </cell>
          <cell r="IG38">
            <v>0</v>
          </cell>
          <cell r="IH38">
            <v>0</v>
          </cell>
          <cell r="II38">
            <v>2</v>
          </cell>
          <cell r="IJ38">
            <v>76</v>
          </cell>
          <cell r="IK38">
            <v>2</v>
          </cell>
          <cell r="IL38">
            <v>219</v>
          </cell>
          <cell r="IM38">
            <v>0</v>
          </cell>
          <cell r="IN38">
            <v>0</v>
          </cell>
          <cell r="IO38">
            <v>1</v>
          </cell>
          <cell r="IP38">
            <v>91</v>
          </cell>
          <cell r="IQ38">
            <v>0</v>
          </cell>
          <cell r="IR38">
            <v>243</v>
          </cell>
          <cell r="IS38">
            <v>1</v>
          </cell>
          <cell r="IT38">
            <v>0</v>
          </cell>
          <cell r="IU38">
            <v>5</v>
          </cell>
          <cell r="IV38">
            <v>97</v>
          </cell>
          <cell r="IW38">
            <v>0</v>
          </cell>
          <cell r="IX38">
            <v>183</v>
          </cell>
          <cell r="IY38">
            <v>0</v>
          </cell>
          <cell r="IZ38">
            <v>0</v>
          </cell>
          <cell r="JA38">
            <v>4</v>
          </cell>
          <cell r="JB38">
            <v>120</v>
          </cell>
          <cell r="JC38">
            <v>0</v>
          </cell>
          <cell r="JD38">
            <v>161</v>
          </cell>
          <cell r="JE38">
            <v>0</v>
          </cell>
          <cell r="JF38">
            <v>0</v>
          </cell>
          <cell r="JG38">
            <v>3</v>
          </cell>
          <cell r="JJ38">
            <v>0.23856858846918488</v>
          </cell>
          <cell r="JK38">
            <v>503</v>
          </cell>
          <cell r="JL38">
            <v>0.38516746411483255</v>
          </cell>
          <cell r="JM38">
            <v>418</v>
          </cell>
        </row>
        <row r="39">
          <cell r="A39" t="str">
            <v>Аукцион-центр</v>
          </cell>
          <cell r="B39">
            <v>63</v>
          </cell>
          <cell r="C39">
            <v>6921</v>
          </cell>
          <cell r="D39">
            <v>2</v>
          </cell>
          <cell r="E39">
            <v>0</v>
          </cell>
          <cell r="F39">
            <v>114</v>
          </cell>
          <cell r="G39">
            <v>0</v>
          </cell>
          <cell r="H39">
            <v>0</v>
          </cell>
          <cell r="I39">
            <v>0</v>
          </cell>
          <cell r="J39">
            <v>15</v>
          </cell>
          <cell r="K39">
            <v>0</v>
          </cell>
          <cell r="L39">
            <v>200</v>
          </cell>
          <cell r="M39">
            <v>0</v>
          </cell>
          <cell r="N39">
            <v>0</v>
          </cell>
          <cell r="O39">
            <v>0</v>
          </cell>
          <cell r="P39">
            <v>17</v>
          </cell>
          <cell r="Q39">
            <v>0</v>
          </cell>
          <cell r="R39">
            <v>29</v>
          </cell>
          <cell r="S39">
            <v>0</v>
          </cell>
          <cell r="T39">
            <v>0</v>
          </cell>
          <cell r="U39">
            <v>0</v>
          </cell>
          <cell r="V39">
            <v>12</v>
          </cell>
          <cell r="W39">
            <v>0</v>
          </cell>
          <cell r="X39">
            <v>42</v>
          </cell>
          <cell r="Y39">
            <v>0</v>
          </cell>
          <cell r="Z39">
            <v>0</v>
          </cell>
          <cell r="AA39">
            <v>0</v>
          </cell>
          <cell r="AB39">
            <v>25</v>
          </cell>
          <cell r="AC39">
            <v>0</v>
          </cell>
          <cell r="AD39">
            <v>97</v>
          </cell>
          <cell r="AE39">
            <v>0</v>
          </cell>
          <cell r="AF39">
            <v>0</v>
          </cell>
          <cell r="AG39">
            <v>0</v>
          </cell>
          <cell r="AH39">
            <v>12</v>
          </cell>
          <cell r="AI39">
            <v>0</v>
          </cell>
          <cell r="AJ39">
            <v>63</v>
          </cell>
          <cell r="AK39">
            <v>0</v>
          </cell>
          <cell r="AL39">
            <v>0</v>
          </cell>
          <cell r="AM39">
            <v>0</v>
          </cell>
          <cell r="AN39">
            <v>16</v>
          </cell>
          <cell r="AO39">
            <v>0</v>
          </cell>
          <cell r="AP39">
            <v>135</v>
          </cell>
          <cell r="AQ39">
            <v>0</v>
          </cell>
          <cell r="AR39">
            <v>0</v>
          </cell>
          <cell r="AS39">
            <v>0</v>
          </cell>
          <cell r="AT39">
            <v>12</v>
          </cell>
          <cell r="AU39">
            <v>0</v>
          </cell>
          <cell r="AV39">
            <v>140</v>
          </cell>
          <cell r="AW39">
            <v>0</v>
          </cell>
          <cell r="AX39">
            <v>0</v>
          </cell>
          <cell r="AY39">
            <v>0</v>
          </cell>
          <cell r="AZ39">
            <v>50</v>
          </cell>
          <cell r="BA39">
            <v>0</v>
          </cell>
          <cell r="BB39">
            <v>147</v>
          </cell>
          <cell r="BC39">
            <v>0</v>
          </cell>
          <cell r="BD39">
            <v>0</v>
          </cell>
          <cell r="BE39">
            <v>0</v>
          </cell>
          <cell r="BF39">
            <v>10</v>
          </cell>
          <cell r="BG39">
            <v>0</v>
          </cell>
          <cell r="BH39">
            <v>93</v>
          </cell>
          <cell r="BI39">
            <v>0</v>
          </cell>
          <cell r="BJ39">
            <v>0</v>
          </cell>
          <cell r="BK39">
            <v>0</v>
          </cell>
          <cell r="BL39">
            <v>10</v>
          </cell>
          <cell r="BM39">
            <v>0</v>
          </cell>
          <cell r="BN39">
            <v>43</v>
          </cell>
          <cell r="BO39">
            <v>0</v>
          </cell>
          <cell r="BP39">
            <v>0</v>
          </cell>
          <cell r="BQ39">
            <v>0</v>
          </cell>
          <cell r="BR39">
            <v>22</v>
          </cell>
          <cell r="BS39">
            <v>0</v>
          </cell>
          <cell r="BT39">
            <v>66</v>
          </cell>
          <cell r="BU39">
            <v>0</v>
          </cell>
          <cell r="BV39">
            <v>0</v>
          </cell>
          <cell r="BW39">
            <v>0</v>
          </cell>
          <cell r="BX39">
            <v>203</v>
          </cell>
          <cell r="BY39">
            <v>0</v>
          </cell>
          <cell r="BZ39">
            <v>140</v>
          </cell>
          <cell r="CA39">
            <v>0</v>
          </cell>
          <cell r="CB39">
            <v>0</v>
          </cell>
          <cell r="CC39">
            <v>0</v>
          </cell>
          <cell r="CD39">
            <v>58</v>
          </cell>
          <cell r="CE39">
            <v>0</v>
          </cell>
          <cell r="CF39">
            <v>96</v>
          </cell>
          <cell r="CG39">
            <v>0</v>
          </cell>
          <cell r="CH39">
            <v>0</v>
          </cell>
          <cell r="CI39">
            <v>0</v>
          </cell>
          <cell r="CJ39">
            <v>19</v>
          </cell>
          <cell r="CK39">
            <v>0</v>
          </cell>
          <cell r="CL39">
            <v>110</v>
          </cell>
          <cell r="CM39">
            <v>0</v>
          </cell>
          <cell r="CN39">
            <v>0</v>
          </cell>
          <cell r="CO39">
            <v>0</v>
          </cell>
          <cell r="CP39">
            <v>36</v>
          </cell>
          <cell r="CQ39">
            <v>0</v>
          </cell>
          <cell r="CR39">
            <v>194</v>
          </cell>
          <cell r="CS39">
            <v>0</v>
          </cell>
          <cell r="CT39">
            <v>0</v>
          </cell>
          <cell r="CU39">
            <v>0</v>
          </cell>
          <cell r="CV39">
            <v>28</v>
          </cell>
          <cell r="CW39">
            <v>0</v>
          </cell>
          <cell r="CX39">
            <v>157</v>
          </cell>
          <cell r="CY39">
            <v>0</v>
          </cell>
          <cell r="CZ39">
            <v>0</v>
          </cell>
          <cell r="DA39">
            <v>0</v>
          </cell>
          <cell r="DB39">
            <v>23</v>
          </cell>
          <cell r="DC39">
            <v>0</v>
          </cell>
          <cell r="DD39">
            <v>150</v>
          </cell>
          <cell r="DE39">
            <v>0</v>
          </cell>
          <cell r="DF39">
            <v>0</v>
          </cell>
          <cell r="DG39">
            <v>0</v>
          </cell>
          <cell r="DH39">
            <v>10</v>
          </cell>
          <cell r="DI39">
            <v>0</v>
          </cell>
          <cell r="DJ39">
            <v>159</v>
          </cell>
          <cell r="DK39">
            <v>0</v>
          </cell>
          <cell r="DL39">
            <v>0</v>
          </cell>
          <cell r="DM39">
            <v>0</v>
          </cell>
          <cell r="DN39">
            <v>34</v>
          </cell>
          <cell r="DO39">
            <v>0</v>
          </cell>
          <cell r="DP39">
            <v>96</v>
          </cell>
          <cell r="DQ39">
            <v>0</v>
          </cell>
          <cell r="DR39">
            <v>0</v>
          </cell>
          <cell r="DS39">
            <v>0</v>
          </cell>
          <cell r="DT39">
            <v>22</v>
          </cell>
          <cell r="DU39">
            <v>1</v>
          </cell>
          <cell r="DV39">
            <v>522</v>
          </cell>
          <cell r="DW39">
            <v>0</v>
          </cell>
          <cell r="DX39">
            <v>0</v>
          </cell>
          <cell r="DY39">
            <v>0</v>
          </cell>
          <cell r="DZ39">
            <v>98</v>
          </cell>
          <cell r="EA39">
            <v>0</v>
          </cell>
          <cell r="EB39">
            <v>184</v>
          </cell>
          <cell r="EC39">
            <v>0</v>
          </cell>
          <cell r="ED39">
            <v>0</v>
          </cell>
          <cell r="EE39">
            <v>0</v>
          </cell>
          <cell r="EF39">
            <v>51</v>
          </cell>
          <cell r="EG39">
            <v>0</v>
          </cell>
          <cell r="EH39">
            <v>91</v>
          </cell>
          <cell r="EI39">
            <v>0</v>
          </cell>
          <cell r="EJ39">
            <v>0</v>
          </cell>
          <cell r="EK39">
            <v>0</v>
          </cell>
          <cell r="EL39">
            <v>85</v>
          </cell>
          <cell r="EM39">
            <v>0</v>
          </cell>
          <cell r="EN39">
            <v>496</v>
          </cell>
          <cell r="EO39">
            <v>0</v>
          </cell>
          <cell r="EP39">
            <v>0</v>
          </cell>
          <cell r="EQ39">
            <v>0</v>
          </cell>
          <cell r="ER39">
            <v>26</v>
          </cell>
          <cell r="ES39">
            <v>0</v>
          </cell>
          <cell r="ET39">
            <v>174</v>
          </cell>
          <cell r="EU39">
            <v>0</v>
          </cell>
          <cell r="EV39">
            <v>0</v>
          </cell>
          <cell r="EW39">
            <v>0</v>
          </cell>
          <cell r="EX39">
            <v>29</v>
          </cell>
          <cell r="EY39">
            <v>0</v>
          </cell>
          <cell r="EZ39">
            <v>82</v>
          </cell>
          <cell r="FA39">
            <v>0</v>
          </cell>
          <cell r="FB39">
            <v>0</v>
          </cell>
          <cell r="FC39">
            <v>0</v>
          </cell>
          <cell r="FD39">
            <v>75</v>
          </cell>
          <cell r="FE39">
            <v>1</v>
          </cell>
          <cell r="FF39">
            <v>165</v>
          </cell>
          <cell r="FG39">
            <v>0</v>
          </cell>
          <cell r="FH39">
            <v>0</v>
          </cell>
          <cell r="FI39">
            <v>0</v>
          </cell>
          <cell r="FJ39">
            <v>47</v>
          </cell>
          <cell r="FK39">
            <v>2</v>
          </cell>
          <cell r="FL39">
            <v>149</v>
          </cell>
          <cell r="FM39">
            <v>0</v>
          </cell>
          <cell r="FN39">
            <v>0</v>
          </cell>
          <cell r="FO39">
            <v>0</v>
          </cell>
          <cell r="FP39">
            <v>29</v>
          </cell>
          <cell r="FQ39">
            <v>1</v>
          </cell>
          <cell r="FR39">
            <v>105</v>
          </cell>
          <cell r="FS39">
            <v>0</v>
          </cell>
          <cell r="FT39">
            <v>0</v>
          </cell>
          <cell r="FU39">
            <v>0</v>
          </cell>
          <cell r="FV39">
            <v>45</v>
          </cell>
          <cell r="FW39">
            <v>3</v>
          </cell>
          <cell r="FX39">
            <v>85</v>
          </cell>
          <cell r="FY39">
            <v>1</v>
          </cell>
          <cell r="FZ39">
            <v>0</v>
          </cell>
          <cell r="GA39">
            <v>0</v>
          </cell>
          <cell r="GB39">
            <v>14</v>
          </cell>
          <cell r="GC39">
            <v>3</v>
          </cell>
          <cell r="GD39">
            <v>73</v>
          </cell>
          <cell r="GE39">
            <v>0</v>
          </cell>
          <cell r="GF39">
            <v>0</v>
          </cell>
          <cell r="GG39">
            <v>0</v>
          </cell>
          <cell r="GH39">
            <v>17</v>
          </cell>
          <cell r="GI39">
            <v>16</v>
          </cell>
          <cell r="GJ39">
            <v>133</v>
          </cell>
          <cell r="GK39">
            <v>0</v>
          </cell>
          <cell r="GL39">
            <v>0</v>
          </cell>
          <cell r="GM39">
            <v>4</v>
          </cell>
          <cell r="GN39">
            <v>16</v>
          </cell>
          <cell r="GO39">
            <v>3</v>
          </cell>
          <cell r="GP39">
            <v>93</v>
          </cell>
          <cell r="GQ39">
            <v>0</v>
          </cell>
          <cell r="GR39">
            <v>0</v>
          </cell>
          <cell r="GS39">
            <v>0</v>
          </cell>
          <cell r="GT39">
            <v>15</v>
          </cell>
          <cell r="GU39">
            <v>0</v>
          </cell>
          <cell r="GV39">
            <v>84</v>
          </cell>
          <cell r="GW39">
            <v>0</v>
          </cell>
          <cell r="GX39">
            <v>0</v>
          </cell>
          <cell r="GY39">
            <v>0</v>
          </cell>
          <cell r="GZ39">
            <v>15</v>
          </cell>
          <cell r="HA39">
            <v>2</v>
          </cell>
          <cell r="HB39">
            <v>124</v>
          </cell>
          <cell r="HC39">
            <v>0</v>
          </cell>
          <cell r="HD39">
            <v>0</v>
          </cell>
          <cell r="HE39">
            <v>0</v>
          </cell>
          <cell r="HF39">
            <v>14</v>
          </cell>
          <cell r="HG39">
            <v>1</v>
          </cell>
          <cell r="HH39">
            <v>78</v>
          </cell>
          <cell r="HI39">
            <v>0</v>
          </cell>
          <cell r="HJ39">
            <v>0</v>
          </cell>
          <cell r="HK39">
            <v>0</v>
          </cell>
          <cell r="HL39">
            <v>24</v>
          </cell>
          <cell r="HM39">
            <v>0</v>
          </cell>
          <cell r="HN39">
            <v>92</v>
          </cell>
          <cell r="HO39">
            <v>0</v>
          </cell>
          <cell r="HP39">
            <v>0</v>
          </cell>
          <cell r="HQ39">
            <v>18</v>
          </cell>
          <cell r="HR39">
            <v>14</v>
          </cell>
          <cell r="HS39">
            <v>0</v>
          </cell>
          <cell r="HT39">
            <v>68</v>
          </cell>
          <cell r="HU39">
            <v>0</v>
          </cell>
          <cell r="HV39">
            <v>0</v>
          </cell>
          <cell r="HW39">
            <v>2</v>
          </cell>
          <cell r="HX39">
            <v>34</v>
          </cell>
          <cell r="HY39">
            <v>0</v>
          </cell>
          <cell r="HZ39">
            <v>62</v>
          </cell>
          <cell r="IA39">
            <v>0</v>
          </cell>
          <cell r="IB39">
            <v>0</v>
          </cell>
          <cell r="IC39">
            <v>0</v>
          </cell>
          <cell r="ID39">
            <v>18</v>
          </cell>
          <cell r="IE39">
            <v>0</v>
          </cell>
          <cell r="IF39">
            <v>64</v>
          </cell>
          <cell r="IG39">
            <v>0</v>
          </cell>
          <cell r="IH39">
            <v>0</v>
          </cell>
          <cell r="II39">
            <v>0</v>
          </cell>
          <cell r="IJ39">
            <v>9</v>
          </cell>
          <cell r="IK39">
            <v>0</v>
          </cell>
          <cell r="IL39">
            <v>161</v>
          </cell>
          <cell r="IM39">
            <v>0</v>
          </cell>
          <cell r="IN39">
            <v>0</v>
          </cell>
          <cell r="IO39">
            <v>0</v>
          </cell>
          <cell r="IP39">
            <v>3</v>
          </cell>
          <cell r="IQ39">
            <v>0</v>
          </cell>
          <cell r="IR39">
            <v>81</v>
          </cell>
          <cell r="IS39">
            <v>0</v>
          </cell>
          <cell r="IT39">
            <v>0</v>
          </cell>
          <cell r="IU39">
            <v>0</v>
          </cell>
          <cell r="IV39">
            <v>5</v>
          </cell>
          <cell r="IW39">
            <v>1</v>
          </cell>
          <cell r="IX39">
            <v>43</v>
          </cell>
          <cell r="IY39">
            <v>0</v>
          </cell>
          <cell r="IZ39">
            <v>0</v>
          </cell>
          <cell r="JA39">
            <v>0</v>
          </cell>
          <cell r="JB39">
            <v>6</v>
          </cell>
          <cell r="JC39">
            <v>1</v>
          </cell>
          <cell r="JD39">
            <v>56</v>
          </cell>
          <cell r="JE39">
            <v>0</v>
          </cell>
          <cell r="JF39">
            <v>0</v>
          </cell>
          <cell r="JG39">
            <v>0</v>
          </cell>
          <cell r="JJ39">
            <v>3.9735099337748346E-2</v>
          </cell>
          <cell r="JK39">
            <v>151</v>
          </cell>
          <cell r="JL39">
            <v>0.70886075949367089</v>
          </cell>
          <cell r="JM39">
            <v>79</v>
          </cell>
        </row>
        <row r="40">
          <cell r="A40" t="str">
            <v>Аукционы Дальнего Востока</v>
          </cell>
          <cell r="B40">
            <v>5</v>
          </cell>
          <cell r="C40">
            <v>41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5</v>
          </cell>
          <cell r="BU40">
            <v>0</v>
          </cell>
          <cell r="BV40">
            <v>0</v>
          </cell>
          <cell r="BW40">
            <v>0</v>
          </cell>
          <cell r="BX40">
            <v>1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1</v>
          </cell>
          <cell r="CS40">
            <v>0</v>
          </cell>
          <cell r="CT40">
            <v>0</v>
          </cell>
          <cell r="CU40">
            <v>0</v>
          </cell>
          <cell r="CV40">
            <v>1</v>
          </cell>
          <cell r="CW40">
            <v>0</v>
          </cell>
          <cell r="CX40">
            <v>1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1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5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3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2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2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1</v>
          </cell>
          <cell r="IS40">
            <v>0</v>
          </cell>
          <cell r="IT40">
            <v>0</v>
          </cell>
          <cell r="IU40">
            <v>0</v>
          </cell>
          <cell r="IV40">
            <v>1</v>
          </cell>
          <cell r="IW40">
            <v>0</v>
          </cell>
          <cell r="IX40">
            <v>4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5</v>
          </cell>
          <cell r="JE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29</v>
          </cell>
          <cell r="JL40">
            <v>0.23809523809523808</v>
          </cell>
          <cell r="JM40">
            <v>21</v>
          </cell>
        </row>
        <row r="41">
          <cell r="A41" t="str">
            <v>Балтийская электронная площадка</v>
          </cell>
          <cell r="B41">
            <v>79</v>
          </cell>
          <cell r="C41">
            <v>5874</v>
          </cell>
          <cell r="D41">
            <v>0</v>
          </cell>
          <cell r="E41">
            <v>0</v>
          </cell>
          <cell r="F41">
            <v>11</v>
          </cell>
          <cell r="G41">
            <v>0</v>
          </cell>
          <cell r="H41">
            <v>0</v>
          </cell>
          <cell r="I41">
            <v>0</v>
          </cell>
          <cell r="J41">
            <v>7</v>
          </cell>
          <cell r="K41">
            <v>1</v>
          </cell>
          <cell r="L41">
            <v>73</v>
          </cell>
          <cell r="M41">
            <v>0</v>
          </cell>
          <cell r="N41">
            <v>0</v>
          </cell>
          <cell r="O41">
            <v>0</v>
          </cell>
          <cell r="P41">
            <v>4</v>
          </cell>
          <cell r="Q41">
            <v>0</v>
          </cell>
          <cell r="R41">
            <v>112</v>
          </cell>
          <cell r="S41">
            <v>0</v>
          </cell>
          <cell r="T41">
            <v>0</v>
          </cell>
          <cell r="U41">
            <v>0</v>
          </cell>
          <cell r="V41">
            <v>17</v>
          </cell>
          <cell r="W41">
            <v>0</v>
          </cell>
          <cell r="X41">
            <v>263</v>
          </cell>
          <cell r="Y41">
            <v>0</v>
          </cell>
          <cell r="Z41">
            <v>0</v>
          </cell>
          <cell r="AA41">
            <v>1</v>
          </cell>
          <cell r="AB41">
            <v>4</v>
          </cell>
          <cell r="AC41">
            <v>0</v>
          </cell>
          <cell r="AD41">
            <v>81</v>
          </cell>
          <cell r="AE41">
            <v>0</v>
          </cell>
          <cell r="AF41">
            <v>0</v>
          </cell>
          <cell r="AG41">
            <v>0</v>
          </cell>
          <cell r="AH41">
            <v>22</v>
          </cell>
          <cell r="AI41">
            <v>0</v>
          </cell>
          <cell r="AJ41">
            <v>61</v>
          </cell>
          <cell r="AK41">
            <v>0</v>
          </cell>
          <cell r="AL41">
            <v>0</v>
          </cell>
          <cell r="AM41">
            <v>0</v>
          </cell>
          <cell r="AN41">
            <v>26</v>
          </cell>
          <cell r="AO41">
            <v>0</v>
          </cell>
          <cell r="AP41">
            <v>214</v>
          </cell>
          <cell r="AQ41">
            <v>0</v>
          </cell>
          <cell r="AR41">
            <v>0</v>
          </cell>
          <cell r="AS41">
            <v>0</v>
          </cell>
          <cell r="AT41">
            <v>62</v>
          </cell>
          <cell r="AU41">
            <v>0</v>
          </cell>
          <cell r="AV41">
            <v>104</v>
          </cell>
          <cell r="AW41">
            <v>0</v>
          </cell>
          <cell r="AX41">
            <v>0</v>
          </cell>
          <cell r="AY41">
            <v>0</v>
          </cell>
          <cell r="AZ41">
            <v>39</v>
          </cell>
          <cell r="BA41">
            <v>0</v>
          </cell>
          <cell r="BB41">
            <v>137</v>
          </cell>
          <cell r="BC41">
            <v>0</v>
          </cell>
          <cell r="BD41">
            <v>0</v>
          </cell>
          <cell r="BE41">
            <v>0</v>
          </cell>
          <cell r="BF41">
            <v>38</v>
          </cell>
          <cell r="BG41">
            <v>0</v>
          </cell>
          <cell r="BH41">
            <v>76</v>
          </cell>
          <cell r="BI41">
            <v>0</v>
          </cell>
          <cell r="BJ41">
            <v>0</v>
          </cell>
          <cell r="BK41">
            <v>0</v>
          </cell>
          <cell r="BL41">
            <v>45</v>
          </cell>
          <cell r="BM41">
            <v>0</v>
          </cell>
          <cell r="BN41">
            <v>58</v>
          </cell>
          <cell r="BO41">
            <v>0</v>
          </cell>
          <cell r="BP41">
            <v>0</v>
          </cell>
          <cell r="BQ41">
            <v>0</v>
          </cell>
          <cell r="BR41">
            <v>16</v>
          </cell>
          <cell r="BS41">
            <v>0</v>
          </cell>
          <cell r="BT41">
            <v>76</v>
          </cell>
          <cell r="BU41">
            <v>0</v>
          </cell>
          <cell r="BV41">
            <v>0</v>
          </cell>
          <cell r="BW41">
            <v>0</v>
          </cell>
          <cell r="BX41">
            <v>37</v>
          </cell>
          <cell r="BY41">
            <v>0</v>
          </cell>
          <cell r="BZ41">
            <v>196</v>
          </cell>
          <cell r="CA41">
            <v>0</v>
          </cell>
          <cell r="CB41">
            <v>0</v>
          </cell>
          <cell r="CC41">
            <v>0</v>
          </cell>
          <cell r="CD41">
            <v>60</v>
          </cell>
          <cell r="CE41">
            <v>0</v>
          </cell>
          <cell r="CF41">
            <v>196</v>
          </cell>
          <cell r="CG41">
            <v>0</v>
          </cell>
          <cell r="CH41">
            <v>0</v>
          </cell>
          <cell r="CI41">
            <v>0</v>
          </cell>
          <cell r="CJ41">
            <v>34</v>
          </cell>
          <cell r="CK41">
            <v>0</v>
          </cell>
          <cell r="CL41">
            <v>172</v>
          </cell>
          <cell r="CM41">
            <v>0</v>
          </cell>
          <cell r="CN41">
            <v>0</v>
          </cell>
          <cell r="CO41">
            <v>0</v>
          </cell>
          <cell r="CP41">
            <v>56</v>
          </cell>
          <cell r="CQ41">
            <v>1</v>
          </cell>
          <cell r="CR41">
            <v>206</v>
          </cell>
          <cell r="CS41">
            <v>0</v>
          </cell>
          <cell r="CT41">
            <v>0</v>
          </cell>
          <cell r="CU41">
            <v>1</v>
          </cell>
          <cell r="CV41">
            <v>52</v>
          </cell>
          <cell r="CW41">
            <v>0</v>
          </cell>
          <cell r="CX41">
            <v>111</v>
          </cell>
          <cell r="CY41">
            <v>0</v>
          </cell>
          <cell r="CZ41">
            <v>0</v>
          </cell>
          <cell r="DA41">
            <v>0</v>
          </cell>
          <cell r="DB41">
            <v>19</v>
          </cell>
          <cell r="DC41">
            <v>0</v>
          </cell>
          <cell r="DD41">
            <v>219</v>
          </cell>
          <cell r="DE41">
            <v>0</v>
          </cell>
          <cell r="DF41">
            <v>0</v>
          </cell>
          <cell r="DG41">
            <v>0</v>
          </cell>
          <cell r="DH41">
            <v>23</v>
          </cell>
          <cell r="DI41">
            <v>0</v>
          </cell>
          <cell r="DJ41">
            <v>175</v>
          </cell>
          <cell r="DK41">
            <v>0</v>
          </cell>
          <cell r="DL41">
            <v>0</v>
          </cell>
          <cell r="DM41">
            <v>0</v>
          </cell>
          <cell r="DN41">
            <v>35</v>
          </cell>
          <cell r="DO41">
            <v>0</v>
          </cell>
          <cell r="DP41">
            <v>73</v>
          </cell>
          <cell r="DQ41">
            <v>0</v>
          </cell>
          <cell r="DR41">
            <v>0</v>
          </cell>
          <cell r="DS41">
            <v>0</v>
          </cell>
          <cell r="DT41">
            <v>23</v>
          </cell>
          <cell r="DU41">
            <v>0</v>
          </cell>
          <cell r="DV41">
            <v>98</v>
          </cell>
          <cell r="DW41">
            <v>0</v>
          </cell>
          <cell r="DX41">
            <v>0</v>
          </cell>
          <cell r="DY41">
            <v>0</v>
          </cell>
          <cell r="DZ41">
            <v>30</v>
          </cell>
          <cell r="EA41">
            <v>1</v>
          </cell>
          <cell r="EB41">
            <v>88</v>
          </cell>
          <cell r="EC41">
            <v>0</v>
          </cell>
          <cell r="ED41">
            <v>0</v>
          </cell>
          <cell r="EE41">
            <v>0</v>
          </cell>
          <cell r="EF41">
            <v>57</v>
          </cell>
          <cell r="EG41">
            <v>0</v>
          </cell>
          <cell r="EH41">
            <v>119</v>
          </cell>
          <cell r="EI41">
            <v>0</v>
          </cell>
          <cell r="EJ41">
            <v>0</v>
          </cell>
          <cell r="EK41">
            <v>0</v>
          </cell>
          <cell r="EL41">
            <v>60</v>
          </cell>
          <cell r="EM41">
            <v>0</v>
          </cell>
          <cell r="EN41">
            <v>101</v>
          </cell>
          <cell r="EO41">
            <v>1</v>
          </cell>
          <cell r="EP41">
            <v>0</v>
          </cell>
          <cell r="EQ41">
            <v>0</v>
          </cell>
          <cell r="ER41">
            <v>29</v>
          </cell>
          <cell r="ES41">
            <v>0</v>
          </cell>
          <cell r="ET41">
            <v>168</v>
          </cell>
          <cell r="EU41">
            <v>0</v>
          </cell>
          <cell r="EV41">
            <v>0</v>
          </cell>
          <cell r="EW41">
            <v>0</v>
          </cell>
          <cell r="EX41">
            <v>40</v>
          </cell>
          <cell r="EY41">
            <v>0</v>
          </cell>
          <cell r="EZ41">
            <v>95</v>
          </cell>
          <cell r="FA41">
            <v>0</v>
          </cell>
          <cell r="FB41">
            <v>0</v>
          </cell>
          <cell r="FC41">
            <v>4</v>
          </cell>
          <cell r="FD41">
            <v>27</v>
          </cell>
          <cell r="FE41">
            <v>0</v>
          </cell>
          <cell r="FF41">
            <v>109</v>
          </cell>
          <cell r="FG41">
            <v>0</v>
          </cell>
          <cell r="FH41">
            <v>0</v>
          </cell>
          <cell r="FI41">
            <v>0</v>
          </cell>
          <cell r="FJ41">
            <v>40</v>
          </cell>
          <cell r="FK41">
            <v>0</v>
          </cell>
          <cell r="FL41">
            <v>117</v>
          </cell>
          <cell r="FM41">
            <v>0</v>
          </cell>
          <cell r="FN41">
            <v>0</v>
          </cell>
          <cell r="FO41">
            <v>0</v>
          </cell>
          <cell r="FP41">
            <v>124</v>
          </cell>
          <cell r="FQ41">
            <v>0</v>
          </cell>
          <cell r="FR41">
            <v>68</v>
          </cell>
          <cell r="FS41">
            <v>0</v>
          </cell>
          <cell r="FT41">
            <v>0</v>
          </cell>
          <cell r="FU41">
            <v>0</v>
          </cell>
          <cell r="FV41">
            <v>42</v>
          </cell>
          <cell r="FW41">
            <v>1</v>
          </cell>
          <cell r="FX41">
            <v>61</v>
          </cell>
          <cell r="FY41">
            <v>0</v>
          </cell>
          <cell r="FZ41">
            <v>0</v>
          </cell>
          <cell r="GA41">
            <v>1</v>
          </cell>
          <cell r="GB41">
            <v>40</v>
          </cell>
          <cell r="GC41">
            <v>0</v>
          </cell>
          <cell r="GD41">
            <v>51</v>
          </cell>
          <cell r="GE41">
            <v>0</v>
          </cell>
          <cell r="GF41">
            <v>0</v>
          </cell>
          <cell r="GG41">
            <v>0</v>
          </cell>
          <cell r="GH41">
            <v>21</v>
          </cell>
          <cell r="GI41">
            <v>0</v>
          </cell>
          <cell r="GJ41">
            <v>62</v>
          </cell>
          <cell r="GK41">
            <v>0</v>
          </cell>
          <cell r="GL41">
            <v>0</v>
          </cell>
          <cell r="GM41">
            <v>1</v>
          </cell>
          <cell r="GN41">
            <v>15</v>
          </cell>
          <cell r="GO41">
            <v>0</v>
          </cell>
          <cell r="GP41">
            <v>47</v>
          </cell>
          <cell r="GQ41">
            <v>0</v>
          </cell>
          <cell r="GR41">
            <v>0</v>
          </cell>
          <cell r="GS41">
            <v>0</v>
          </cell>
          <cell r="GT41">
            <v>25</v>
          </cell>
          <cell r="GU41">
            <v>0</v>
          </cell>
          <cell r="GV41">
            <v>177</v>
          </cell>
          <cell r="GW41">
            <v>0</v>
          </cell>
          <cell r="GX41">
            <v>0</v>
          </cell>
          <cell r="GY41">
            <v>0</v>
          </cell>
          <cell r="GZ41">
            <v>29</v>
          </cell>
          <cell r="HA41">
            <v>0</v>
          </cell>
          <cell r="HB41">
            <v>52</v>
          </cell>
          <cell r="HC41">
            <v>0</v>
          </cell>
          <cell r="HD41">
            <v>0</v>
          </cell>
          <cell r="HE41">
            <v>1</v>
          </cell>
          <cell r="HF41">
            <v>27</v>
          </cell>
          <cell r="HG41">
            <v>0</v>
          </cell>
          <cell r="HH41">
            <v>63</v>
          </cell>
          <cell r="HI41">
            <v>0</v>
          </cell>
          <cell r="HJ41">
            <v>0</v>
          </cell>
          <cell r="HK41">
            <v>1</v>
          </cell>
          <cell r="HL41">
            <v>11</v>
          </cell>
          <cell r="HM41">
            <v>0</v>
          </cell>
          <cell r="HN41">
            <v>116</v>
          </cell>
          <cell r="HO41">
            <v>0</v>
          </cell>
          <cell r="HP41">
            <v>0</v>
          </cell>
          <cell r="HQ41">
            <v>0</v>
          </cell>
          <cell r="HR41">
            <v>18</v>
          </cell>
          <cell r="HS41">
            <v>0</v>
          </cell>
          <cell r="HT41">
            <v>63</v>
          </cell>
          <cell r="HU41">
            <v>0</v>
          </cell>
          <cell r="HV41">
            <v>0</v>
          </cell>
          <cell r="HW41">
            <v>0</v>
          </cell>
          <cell r="HX41">
            <v>4</v>
          </cell>
          <cell r="HY41">
            <v>0</v>
          </cell>
          <cell r="HZ41">
            <v>29</v>
          </cell>
          <cell r="IA41">
            <v>0</v>
          </cell>
          <cell r="IB41">
            <v>0</v>
          </cell>
          <cell r="IC41">
            <v>1</v>
          </cell>
          <cell r="ID41">
            <v>6</v>
          </cell>
          <cell r="IE41">
            <v>0</v>
          </cell>
          <cell r="IF41">
            <v>37</v>
          </cell>
          <cell r="IG41">
            <v>0</v>
          </cell>
          <cell r="IH41">
            <v>0</v>
          </cell>
          <cell r="II41">
            <v>0</v>
          </cell>
          <cell r="IJ41">
            <v>15</v>
          </cell>
          <cell r="IK41">
            <v>0</v>
          </cell>
          <cell r="IL41">
            <v>38</v>
          </cell>
          <cell r="IM41">
            <v>0</v>
          </cell>
          <cell r="IN41">
            <v>0</v>
          </cell>
          <cell r="IO41">
            <v>0</v>
          </cell>
          <cell r="IP41">
            <v>7</v>
          </cell>
          <cell r="IQ41">
            <v>0</v>
          </cell>
          <cell r="IR41">
            <v>45</v>
          </cell>
          <cell r="IS41">
            <v>0</v>
          </cell>
          <cell r="IT41">
            <v>0</v>
          </cell>
          <cell r="IU41">
            <v>0</v>
          </cell>
          <cell r="IV41">
            <v>2</v>
          </cell>
          <cell r="IW41">
            <v>0</v>
          </cell>
          <cell r="IX41">
            <v>59</v>
          </cell>
          <cell r="IY41">
            <v>0</v>
          </cell>
          <cell r="IZ41">
            <v>0</v>
          </cell>
          <cell r="JA41">
            <v>14</v>
          </cell>
          <cell r="JB41">
            <v>5</v>
          </cell>
          <cell r="JC41">
            <v>0</v>
          </cell>
          <cell r="JD41">
            <v>65</v>
          </cell>
          <cell r="JE41">
            <v>0</v>
          </cell>
          <cell r="JF41">
            <v>0</v>
          </cell>
          <cell r="JG41">
            <v>9</v>
          </cell>
          <cell r="JJ41">
            <v>5.1546391752577317E-2</v>
          </cell>
          <cell r="JK41">
            <v>97</v>
          </cell>
          <cell r="JL41">
            <v>0.51587301587301593</v>
          </cell>
          <cell r="JM41">
            <v>126</v>
          </cell>
        </row>
        <row r="42">
          <cell r="A42" t="str">
            <v>Межрегиональная Электронная Торговая Площадка</v>
          </cell>
          <cell r="B42">
            <v>0</v>
          </cell>
          <cell r="C42">
            <v>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J42" t="e">
            <v>#DIV/0!</v>
          </cell>
          <cell r="JK42">
            <v>0</v>
          </cell>
          <cell r="JL42" t="e">
            <v>#DIV/0!</v>
          </cell>
          <cell r="JM42">
            <v>0</v>
          </cell>
        </row>
        <row r="43">
          <cell r="A43" t="str">
            <v>Межрегиональная Электронная Торговая Система</v>
          </cell>
          <cell r="B43">
            <v>4063</v>
          </cell>
          <cell r="C43">
            <v>102840</v>
          </cell>
          <cell r="D43">
            <v>43</v>
          </cell>
          <cell r="E43">
            <v>0</v>
          </cell>
          <cell r="F43">
            <v>62</v>
          </cell>
          <cell r="G43">
            <v>0</v>
          </cell>
          <cell r="H43">
            <v>0</v>
          </cell>
          <cell r="I43">
            <v>0</v>
          </cell>
          <cell r="J43">
            <v>153</v>
          </cell>
          <cell r="K43">
            <v>2</v>
          </cell>
          <cell r="L43">
            <v>395</v>
          </cell>
          <cell r="M43">
            <v>0</v>
          </cell>
          <cell r="N43">
            <v>0</v>
          </cell>
          <cell r="O43">
            <v>0</v>
          </cell>
          <cell r="P43">
            <v>149</v>
          </cell>
          <cell r="Q43">
            <v>0</v>
          </cell>
          <cell r="R43">
            <v>608</v>
          </cell>
          <cell r="S43">
            <v>0</v>
          </cell>
          <cell r="T43">
            <v>0</v>
          </cell>
          <cell r="U43">
            <v>0</v>
          </cell>
          <cell r="V43">
            <v>129</v>
          </cell>
          <cell r="W43">
            <v>1</v>
          </cell>
          <cell r="X43">
            <v>517</v>
          </cell>
          <cell r="Y43">
            <v>0</v>
          </cell>
          <cell r="Z43">
            <v>0</v>
          </cell>
          <cell r="AA43">
            <v>0</v>
          </cell>
          <cell r="AB43">
            <v>82</v>
          </cell>
          <cell r="AC43">
            <v>0</v>
          </cell>
          <cell r="AD43">
            <v>523</v>
          </cell>
          <cell r="AE43">
            <v>0</v>
          </cell>
          <cell r="AF43">
            <v>0</v>
          </cell>
          <cell r="AG43">
            <v>0</v>
          </cell>
          <cell r="AH43">
            <v>109</v>
          </cell>
          <cell r="AI43">
            <v>0</v>
          </cell>
          <cell r="AJ43">
            <v>568</v>
          </cell>
          <cell r="AK43">
            <v>0</v>
          </cell>
          <cell r="AL43">
            <v>0</v>
          </cell>
          <cell r="AM43">
            <v>0</v>
          </cell>
          <cell r="AN43">
            <v>89</v>
          </cell>
          <cell r="AO43">
            <v>2</v>
          </cell>
          <cell r="AP43">
            <v>524</v>
          </cell>
          <cell r="AQ43">
            <v>0</v>
          </cell>
          <cell r="AR43">
            <v>0</v>
          </cell>
          <cell r="AS43">
            <v>0</v>
          </cell>
          <cell r="AT43">
            <v>195</v>
          </cell>
          <cell r="AU43">
            <v>0</v>
          </cell>
          <cell r="AV43">
            <v>806</v>
          </cell>
          <cell r="AW43">
            <v>0</v>
          </cell>
          <cell r="AX43">
            <v>0</v>
          </cell>
          <cell r="AY43">
            <v>0</v>
          </cell>
          <cell r="AZ43">
            <v>449</v>
          </cell>
          <cell r="BA43">
            <v>0</v>
          </cell>
          <cell r="BB43">
            <v>581</v>
          </cell>
          <cell r="BC43">
            <v>0</v>
          </cell>
          <cell r="BD43">
            <v>0</v>
          </cell>
          <cell r="BE43">
            <v>0</v>
          </cell>
          <cell r="BF43">
            <v>429</v>
          </cell>
          <cell r="BG43">
            <v>0</v>
          </cell>
          <cell r="BH43">
            <v>1129</v>
          </cell>
          <cell r="BI43">
            <v>0</v>
          </cell>
          <cell r="BJ43">
            <v>0</v>
          </cell>
          <cell r="BK43">
            <v>0</v>
          </cell>
          <cell r="BL43">
            <v>218</v>
          </cell>
          <cell r="BM43">
            <v>2</v>
          </cell>
          <cell r="BN43">
            <v>1000</v>
          </cell>
          <cell r="BO43">
            <v>0</v>
          </cell>
          <cell r="BP43">
            <v>0</v>
          </cell>
          <cell r="BQ43">
            <v>0</v>
          </cell>
          <cell r="BR43">
            <v>258</v>
          </cell>
          <cell r="BS43">
            <v>0</v>
          </cell>
          <cell r="BT43">
            <v>1410</v>
          </cell>
          <cell r="BU43">
            <v>0</v>
          </cell>
          <cell r="BV43">
            <v>0</v>
          </cell>
          <cell r="BW43">
            <v>0</v>
          </cell>
          <cell r="BX43">
            <v>177</v>
          </cell>
          <cell r="BY43">
            <v>1</v>
          </cell>
          <cell r="BZ43">
            <v>1096</v>
          </cell>
          <cell r="CA43">
            <v>0</v>
          </cell>
          <cell r="CB43">
            <v>0</v>
          </cell>
          <cell r="CC43">
            <v>0</v>
          </cell>
          <cell r="CD43">
            <v>285</v>
          </cell>
          <cell r="CE43">
            <v>0</v>
          </cell>
          <cell r="CF43">
            <v>2119</v>
          </cell>
          <cell r="CG43">
            <v>0</v>
          </cell>
          <cell r="CH43">
            <v>0</v>
          </cell>
          <cell r="CI43">
            <v>0</v>
          </cell>
          <cell r="CJ43">
            <v>404</v>
          </cell>
          <cell r="CK43">
            <v>0</v>
          </cell>
          <cell r="CL43">
            <v>1583</v>
          </cell>
          <cell r="CM43">
            <v>0</v>
          </cell>
          <cell r="CN43">
            <v>0</v>
          </cell>
          <cell r="CO43">
            <v>0</v>
          </cell>
          <cell r="CP43">
            <v>395</v>
          </cell>
          <cell r="CQ43">
            <v>0</v>
          </cell>
          <cell r="CR43">
            <v>1466</v>
          </cell>
          <cell r="CS43">
            <v>0</v>
          </cell>
          <cell r="CT43">
            <v>0</v>
          </cell>
          <cell r="CU43">
            <v>0</v>
          </cell>
          <cell r="CV43">
            <v>391</v>
          </cell>
          <cell r="CW43">
            <v>1</v>
          </cell>
          <cell r="CX43">
            <v>1679</v>
          </cell>
          <cell r="CY43">
            <v>0</v>
          </cell>
          <cell r="CZ43">
            <v>0</v>
          </cell>
          <cell r="DA43">
            <v>0</v>
          </cell>
          <cell r="DB43">
            <v>275</v>
          </cell>
          <cell r="DC43">
            <v>3</v>
          </cell>
          <cell r="DD43">
            <v>1623</v>
          </cell>
          <cell r="DE43">
            <v>0</v>
          </cell>
          <cell r="DF43">
            <v>0</v>
          </cell>
          <cell r="DG43">
            <v>0</v>
          </cell>
          <cell r="DH43">
            <v>284</v>
          </cell>
          <cell r="DI43">
            <v>1</v>
          </cell>
          <cell r="DJ43">
            <v>1926</v>
          </cell>
          <cell r="DK43">
            <v>0</v>
          </cell>
          <cell r="DL43">
            <v>0</v>
          </cell>
          <cell r="DM43">
            <v>0</v>
          </cell>
          <cell r="DN43">
            <v>170</v>
          </cell>
          <cell r="DO43">
            <v>0</v>
          </cell>
          <cell r="DP43">
            <v>1166</v>
          </cell>
          <cell r="DQ43">
            <v>0</v>
          </cell>
          <cell r="DR43">
            <v>0</v>
          </cell>
          <cell r="DS43">
            <v>0</v>
          </cell>
          <cell r="DT43">
            <v>231</v>
          </cell>
          <cell r="DU43">
            <v>1</v>
          </cell>
          <cell r="DV43">
            <v>553</v>
          </cell>
          <cell r="DW43">
            <v>0</v>
          </cell>
          <cell r="DX43">
            <v>0</v>
          </cell>
          <cell r="DY43">
            <v>0</v>
          </cell>
          <cell r="DZ43">
            <v>417</v>
          </cell>
          <cell r="EA43">
            <v>1</v>
          </cell>
          <cell r="EB43">
            <v>2382</v>
          </cell>
          <cell r="EC43">
            <v>0</v>
          </cell>
          <cell r="ED43">
            <v>0</v>
          </cell>
          <cell r="EE43">
            <v>0</v>
          </cell>
          <cell r="EF43">
            <v>619</v>
          </cell>
          <cell r="EG43">
            <v>4</v>
          </cell>
          <cell r="EH43">
            <v>2047</v>
          </cell>
          <cell r="EI43">
            <v>6</v>
          </cell>
          <cell r="EJ43">
            <v>2</v>
          </cell>
          <cell r="EK43">
            <v>2</v>
          </cell>
          <cell r="EL43">
            <v>657</v>
          </cell>
          <cell r="EM43">
            <v>3</v>
          </cell>
          <cell r="EN43">
            <v>2116</v>
          </cell>
          <cell r="EO43">
            <v>1</v>
          </cell>
          <cell r="EP43">
            <v>1</v>
          </cell>
          <cell r="EQ43">
            <v>3</v>
          </cell>
          <cell r="ER43">
            <v>899</v>
          </cell>
          <cell r="ES43">
            <v>4</v>
          </cell>
          <cell r="ET43">
            <v>1695</v>
          </cell>
          <cell r="EU43">
            <v>4</v>
          </cell>
          <cell r="EV43">
            <v>0</v>
          </cell>
          <cell r="EW43">
            <v>4</v>
          </cell>
          <cell r="EX43">
            <v>1050</v>
          </cell>
          <cell r="EY43">
            <v>0</v>
          </cell>
          <cell r="EZ43">
            <v>1790</v>
          </cell>
          <cell r="FA43">
            <v>3</v>
          </cell>
          <cell r="FB43">
            <v>0</v>
          </cell>
          <cell r="FC43">
            <v>3</v>
          </cell>
          <cell r="FD43">
            <v>1133</v>
          </cell>
          <cell r="FE43">
            <v>8</v>
          </cell>
          <cell r="FF43">
            <v>2169</v>
          </cell>
          <cell r="FG43">
            <v>1</v>
          </cell>
          <cell r="FH43">
            <v>0</v>
          </cell>
          <cell r="FI43">
            <v>7</v>
          </cell>
          <cell r="FJ43">
            <v>1306</v>
          </cell>
          <cell r="FK43">
            <v>5</v>
          </cell>
          <cell r="FL43">
            <v>2815</v>
          </cell>
          <cell r="FM43">
            <v>0</v>
          </cell>
          <cell r="FN43">
            <v>0</v>
          </cell>
          <cell r="FO43">
            <v>12</v>
          </cell>
          <cell r="FP43">
            <v>1248</v>
          </cell>
          <cell r="FQ43">
            <v>4</v>
          </cell>
          <cell r="FR43">
            <v>1932</v>
          </cell>
          <cell r="FS43">
            <v>1</v>
          </cell>
          <cell r="FT43">
            <v>0</v>
          </cell>
          <cell r="FU43">
            <v>6</v>
          </cell>
          <cell r="FV43">
            <v>1292</v>
          </cell>
          <cell r="FW43">
            <v>3</v>
          </cell>
          <cell r="FX43">
            <v>2093</v>
          </cell>
          <cell r="FY43">
            <v>1</v>
          </cell>
          <cell r="FZ43">
            <v>0</v>
          </cell>
          <cell r="GA43">
            <v>12</v>
          </cell>
          <cell r="GB43">
            <v>993</v>
          </cell>
          <cell r="GC43">
            <v>1</v>
          </cell>
          <cell r="GD43">
            <v>2458</v>
          </cell>
          <cell r="GE43">
            <v>0</v>
          </cell>
          <cell r="GF43">
            <v>0</v>
          </cell>
          <cell r="GG43">
            <v>5</v>
          </cell>
          <cell r="GH43">
            <v>869</v>
          </cell>
          <cell r="GI43">
            <v>0</v>
          </cell>
          <cell r="GJ43">
            <v>3043</v>
          </cell>
          <cell r="GK43">
            <v>1</v>
          </cell>
          <cell r="GL43">
            <v>0</v>
          </cell>
          <cell r="GM43">
            <v>15</v>
          </cell>
          <cell r="GN43">
            <v>1021</v>
          </cell>
          <cell r="GO43">
            <v>4</v>
          </cell>
          <cell r="GP43">
            <v>3139</v>
          </cell>
          <cell r="GQ43">
            <v>1</v>
          </cell>
          <cell r="GR43">
            <v>1</v>
          </cell>
          <cell r="GS43">
            <v>16</v>
          </cell>
          <cell r="GT43">
            <v>978</v>
          </cell>
          <cell r="GU43">
            <v>4</v>
          </cell>
          <cell r="GV43">
            <v>2702</v>
          </cell>
          <cell r="GW43">
            <v>1</v>
          </cell>
          <cell r="GX43">
            <v>0</v>
          </cell>
          <cell r="GY43">
            <v>24</v>
          </cell>
          <cell r="GZ43">
            <v>1098</v>
          </cell>
          <cell r="HA43">
            <v>0</v>
          </cell>
          <cell r="HB43">
            <v>2426</v>
          </cell>
          <cell r="HC43">
            <v>3</v>
          </cell>
          <cell r="HD43">
            <v>0</v>
          </cell>
          <cell r="HE43">
            <v>20</v>
          </cell>
          <cell r="HF43">
            <v>1096</v>
          </cell>
          <cell r="HG43">
            <v>3</v>
          </cell>
          <cell r="HH43">
            <v>2570</v>
          </cell>
          <cell r="HI43">
            <v>3</v>
          </cell>
          <cell r="HJ43">
            <v>0</v>
          </cell>
          <cell r="HK43">
            <v>20</v>
          </cell>
          <cell r="HL43">
            <v>1046</v>
          </cell>
          <cell r="HM43">
            <v>3</v>
          </cell>
          <cell r="HN43">
            <v>2050</v>
          </cell>
          <cell r="HO43">
            <v>6</v>
          </cell>
          <cell r="HP43">
            <v>0</v>
          </cell>
          <cell r="HQ43">
            <v>17</v>
          </cell>
          <cell r="HR43">
            <v>935</v>
          </cell>
          <cell r="HS43">
            <v>1</v>
          </cell>
          <cell r="HT43">
            <v>2001</v>
          </cell>
          <cell r="HU43">
            <v>9</v>
          </cell>
          <cell r="HV43">
            <v>0</v>
          </cell>
          <cell r="HW43">
            <v>30</v>
          </cell>
          <cell r="HX43">
            <v>840</v>
          </cell>
          <cell r="HY43">
            <v>1</v>
          </cell>
          <cell r="HZ43">
            <v>2007</v>
          </cell>
          <cell r="IA43">
            <v>8</v>
          </cell>
          <cell r="IB43">
            <v>0</v>
          </cell>
          <cell r="IC43">
            <v>33</v>
          </cell>
          <cell r="ID43">
            <v>982</v>
          </cell>
          <cell r="IE43">
            <v>0</v>
          </cell>
          <cell r="IF43">
            <v>2071</v>
          </cell>
          <cell r="IG43">
            <v>13</v>
          </cell>
          <cell r="IH43">
            <v>0</v>
          </cell>
          <cell r="II43">
            <v>34</v>
          </cell>
          <cell r="IJ43">
            <v>958</v>
          </cell>
          <cell r="IK43">
            <v>0</v>
          </cell>
          <cell r="IL43">
            <v>2192</v>
          </cell>
          <cell r="IM43">
            <v>11</v>
          </cell>
          <cell r="IN43">
            <v>0</v>
          </cell>
          <cell r="IO43">
            <v>21</v>
          </cell>
          <cell r="IP43">
            <v>834</v>
          </cell>
          <cell r="IQ43">
            <v>2</v>
          </cell>
          <cell r="IR43">
            <v>2408</v>
          </cell>
          <cell r="IS43">
            <v>8</v>
          </cell>
          <cell r="IT43">
            <v>0</v>
          </cell>
          <cell r="IU43">
            <v>48</v>
          </cell>
          <cell r="IV43">
            <v>820</v>
          </cell>
          <cell r="IW43">
            <v>3</v>
          </cell>
          <cell r="IX43">
            <v>2797</v>
          </cell>
          <cell r="IY43">
            <v>9</v>
          </cell>
          <cell r="IZ43">
            <v>2</v>
          </cell>
          <cell r="JA43">
            <v>38</v>
          </cell>
          <cell r="JB43">
            <v>1101</v>
          </cell>
          <cell r="JC43">
            <v>0</v>
          </cell>
          <cell r="JD43">
            <v>2928</v>
          </cell>
          <cell r="JE43">
            <v>13</v>
          </cell>
          <cell r="JF43">
            <v>0</v>
          </cell>
          <cell r="JG43">
            <v>21</v>
          </cell>
          <cell r="JJ43">
            <v>0.11422346716464364</v>
          </cell>
          <cell r="JK43">
            <v>9639</v>
          </cell>
          <cell r="JL43">
            <v>0.58326693227091631</v>
          </cell>
          <cell r="JM43">
            <v>5020</v>
          </cell>
        </row>
        <row r="44">
          <cell r="A44" t="str">
            <v>МЕТА-ИНВЕСТ</v>
          </cell>
          <cell r="B44">
            <v>31</v>
          </cell>
          <cell r="C44">
            <v>2783</v>
          </cell>
          <cell r="D44">
            <v>2</v>
          </cell>
          <cell r="E44">
            <v>0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0</v>
          </cell>
          <cell r="L44">
            <v>17</v>
          </cell>
          <cell r="M44">
            <v>0</v>
          </cell>
          <cell r="N44">
            <v>0</v>
          </cell>
          <cell r="O44">
            <v>0</v>
          </cell>
          <cell r="P44">
            <v>7</v>
          </cell>
          <cell r="Q44">
            <v>0</v>
          </cell>
          <cell r="R44">
            <v>13</v>
          </cell>
          <cell r="S44">
            <v>0</v>
          </cell>
          <cell r="T44">
            <v>0</v>
          </cell>
          <cell r="U44">
            <v>0</v>
          </cell>
          <cell r="V44">
            <v>15</v>
          </cell>
          <cell r="W44">
            <v>0</v>
          </cell>
          <cell r="X44">
            <v>15</v>
          </cell>
          <cell r="Y44">
            <v>0</v>
          </cell>
          <cell r="Z44">
            <v>0</v>
          </cell>
          <cell r="AA44">
            <v>0</v>
          </cell>
          <cell r="AB44">
            <v>18</v>
          </cell>
          <cell r="AC44">
            <v>0</v>
          </cell>
          <cell r="AD44">
            <v>97</v>
          </cell>
          <cell r="AE44">
            <v>0</v>
          </cell>
          <cell r="AF44">
            <v>0</v>
          </cell>
          <cell r="AG44">
            <v>0</v>
          </cell>
          <cell r="AH44">
            <v>3</v>
          </cell>
          <cell r="AI44">
            <v>0</v>
          </cell>
          <cell r="AJ44">
            <v>49</v>
          </cell>
          <cell r="AK44">
            <v>0</v>
          </cell>
          <cell r="AL44">
            <v>0</v>
          </cell>
          <cell r="AM44">
            <v>0</v>
          </cell>
          <cell r="AN44">
            <v>3</v>
          </cell>
          <cell r="AO44">
            <v>0</v>
          </cell>
          <cell r="AP44">
            <v>46</v>
          </cell>
          <cell r="AQ44">
            <v>0</v>
          </cell>
          <cell r="AR44">
            <v>0</v>
          </cell>
          <cell r="AS44">
            <v>0</v>
          </cell>
          <cell r="AT44">
            <v>36</v>
          </cell>
          <cell r="AU44">
            <v>1</v>
          </cell>
          <cell r="AV44">
            <v>67</v>
          </cell>
          <cell r="AW44">
            <v>0</v>
          </cell>
          <cell r="AX44">
            <v>0</v>
          </cell>
          <cell r="AY44">
            <v>0</v>
          </cell>
          <cell r="AZ44">
            <v>14</v>
          </cell>
          <cell r="BA44">
            <v>1</v>
          </cell>
          <cell r="BB44">
            <v>19</v>
          </cell>
          <cell r="BC44">
            <v>0</v>
          </cell>
          <cell r="BD44">
            <v>0</v>
          </cell>
          <cell r="BE44">
            <v>0</v>
          </cell>
          <cell r="BF44">
            <v>16</v>
          </cell>
          <cell r="BG44">
            <v>0</v>
          </cell>
          <cell r="BH44">
            <v>49</v>
          </cell>
          <cell r="BI44">
            <v>0</v>
          </cell>
          <cell r="BJ44">
            <v>0</v>
          </cell>
          <cell r="BK44">
            <v>0</v>
          </cell>
          <cell r="BL44">
            <v>15</v>
          </cell>
          <cell r="BM44">
            <v>1</v>
          </cell>
          <cell r="BN44">
            <v>45</v>
          </cell>
          <cell r="BO44">
            <v>0</v>
          </cell>
          <cell r="BP44">
            <v>0</v>
          </cell>
          <cell r="BQ44">
            <v>2</v>
          </cell>
          <cell r="BR44">
            <v>13</v>
          </cell>
          <cell r="BS44">
            <v>0</v>
          </cell>
          <cell r="BT44">
            <v>44</v>
          </cell>
          <cell r="BU44">
            <v>0</v>
          </cell>
          <cell r="BV44">
            <v>0</v>
          </cell>
          <cell r="BW44">
            <v>0</v>
          </cell>
          <cell r="BX44">
            <v>11</v>
          </cell>
          <cell r="BY44">
            <v>0</v>
          </cell>
          <cell r="BZ44">
            <v>71</v>
          </cell>
          <cell r="CA44">
            <v>0</v>
          </cell>
          <cell r="CB44">
            <v>0</v>
          </cell>
          <cell r="CC44">
            <v>0</v>
          </cell>
          <cell r="CD44">
            <v>5</v>
          </cell>
          <cell r="CE44">
            <v>0</v>
          </cell>
          <cell r="CF44">
            <v>34</v>
          </cell>
          <cell r="CG44">
            <v>0</v>
          </cell>
          <cell r="CH44">
            <v>0</v>
          </cell>
          <cell r="CI44">
            <v>0</v>
          </cell>
          <cell r="CJ44">
            <v>7</v>
          </cell>
          <cell r="CK44">
            <v>0</v>
          </cell>
          <cell r="CL44">
            <v>84</v>
          </cell>
          <cell r="CM44">
            <v>0</v>
          </cell>
          <cell r="CN44">
            <v>0</v>
          </cell>
          <cell r="CO44">
            <v>0</v>
          </cell>
          <cell r="CP44">
            <v>6</v>
          </cell>
          <cell r="CQ44">
            <v>0</v>
          </cell>
          <cell r="CR44">
            <v>55</v>
          </cell>
          <cell r="CS44">
            <v>0</v>
          </cell>
          <cell r="CT44">
            <v>0</v>
          </cell>
          <cell r="CU44">
            <v>0</v>
          </cell>
          <cell r="CV44">
            <v>15</v>
          </cell>
          <cell r="CW44">
            <v>0</v>
          </cell>
          <cell r="CX44">
            <v>30</v>
          </cell>
          <cell r="CY44">
            <v>0</v>
          </cell>
          <cell r="CZ44">
            <v>0</v>
          </cell>
          <cell r="DA44">
            <v>0</v>
          </cell>
          <cell r="DB44">
            <v>8</v>
          </cell>
          <cell r="DC44">
            <v>0</v>
          </cell>
          <cell r="DD44">
            <v>39</v>
          </cell>
          <cell r="DE44">
            <v>0</v>
          </cell>
          <cell r="DF44">
            <v>0</v>
          </cell>
          <cell r="DG44">
            <v>0</v>
          </cell>
          <cell r="DH44">
            <v>13</v>
          </cell>
          <cell r="DI44">
            <v>0</v>
          </cell>
          <cell r="DJ44">
            <v>62</v>
          </cell>
          <cell r="DK44">
            <v>0</v>
          </cell>
          <cell r="DL44">
            <v>0</v>
          </cell>
          <cell r="DM44">
            <v>0</v>
          </cell>
          <cell r="DN44">
            <v>13</v>
          </cell>
          <cell r="DO44">
            <v>0</v>
          </cell>
          <cell r="DP44">
            <v>59</v>
          </cell>
          <cell r="DQ44">
            <v>0</v>
          </cell>
          <cell r="DR44">
            <v>0</v>
          </cell>
          <cell r="DS44">
            <v>0</v>
          </cell>
          <cell r="DT44">
            <v>14</v>
          </cell>
          <cell r="DU44">
            <v>0</v>
          </cell>
          <cell r="DV44">
            <v>203</v>
          </cell>
          <cell r="DW44">
            <v>0</v>
          </cell>
          <cell r="DX44">
            <v>0</v>
          </cell>
          <cell r="DY44">
            <v>0</v>
          </cell>
          <cell r="DZ44">
            <v>21</v>
          </cell>
          <cell r="EA44">
            <v>0</v>
          </cell>
          <cell r="EB44">
            <v>33</v>
          </cell>
          <cell r="EC44">
            <v>0</v>
          </cell>
          <cell r="ED44">
            <v>0</v>
          </cell>
          <cell r="EE44">
            <v>0</v>
          </cell>
          <cell r="EF44">
            <v>29</v>
          </cell>
          <cell r="EG44">
            <v>0</v>
          </cell>
          <cell r="EH44">
            <v>44</v>
          </cell>
          <cell r="EI44">
            <v>0</v>
          </cell>
          <cell r="EJ44">
            <v>0</v>
          </cell>
          <cell r="EK44">
            <v>0</v>
          </cell>
          <cell r="EL44">
            <v>27</v>
          </cell>
          <cell r="EM44">
            <v>2</v>
          </cell>
          <cell r="EN44">
            <v>59</v>
          </cell>
          <cell r="EO44">
            <v>0</v>
          </cell>
          <cell r="EP44">
            <v>0</v>
          </cell>
          <cell r="EQ44">
            <v>2</v>
          </cell>
          <cell r="ER44">
            <v>16</v>
          </cell>
          <cell r="ES44">
            <v>0</v>
          </cell>
          <cell r="ET44">
            <v>113</v>
          </cell>
          <cell r="EU44">
            <v>1</v>
          </cell>
          <cell r="EV44">
            <v>0</v>
          </cell>
          <cell r="EW44">
            <v>0</v>
          </cell>
          <cell r="EX44">
            <v>25</v>
          </cell>
          <cell r="EY44">
            <v>0</v>
          </cell>
          <cell r="EZ44">
            <v>49</v>
          </cell>
          <cell r="FA44">
            <v>0</v>
          </cell>
          <cell r="FB44">
            <v>0</v>
          </cell>
          <cell r="FC44">
            <v>2</v>
          </cell>
          <cell r="FD44">
            <v>23</v>
          </cell>
          <cell r="FE44">
            <v>0</v>
          </cell>
          <cell r="FF44">
            <v>37</v>
          </cell>
          <cell r="FG44">
            <v>0</v>
          </cell>
          <cell r="FH44">
            <v>0</v>
          </cell>
          <cell r="FI44">
            <v>1</v>
          </cell>
          <cell r="FJ44">
            <v>22</v>
          </cell>
          <cell r="FK44">
            <v>0</v>
          </cell>
          <cell r="FL44">
            <v>64</v>
          </cell>
          <cell r="FM44">
            <v>0</v>
          </cell>
          <cell r="FN44">
            <v>0</v>
          </cell>
          <cell r="FO44">
            <v>1</v>
          </cell>
          <cell r="FP44">
            <v>22</v>
          </cell>
          <cell r="FQ44">
            <v>1</v>
          </cell>
          <cell r="FR44">
            <v>36</v>
          </cell>
          <cell r="FS44">
            <v>0</v>
          </cell>
          <cell r="FT44">
            <v>0</v>
          </cell>
          <cell r="FU44">
            <v>0</v>
          </cell>
          <cell r="FV44">
            <v>13</v>
          </cell>
          <cell r="FW44">
            <v>0</v>
          </cell>
          <cell r="FX44">
            <v>116</v>
          </cell>
          <cell r="FY44">
            <v>0</v>
          </cell>
          <cell r="FZ44">
            <v>0</v>
          </cell>
          <cell r="GA44">
            <v>0</v>
          </cell>
          <cell r="GB44">
            <v>7</v>
          </cell>
          <cell r="GC44">
            <v>1</v>
          </cell>
          <cell r="GD44">
            <v>70</v>
          </cell>
          <cell r="GE44">
            <v>0</v>
          </cell>
          <cell r="GF44">
            <v>0</v>
          </cell>
          <cell r="GG44">
            <v>0</v>
          </cell>
          <cell r="GH44">
            <v>5</v>
          </cell>
          <cell r="GI44">
            <v>0</v>
          </cell>
          <cell r="GJ44">
            <v>94</v>
          </cell>
          <cell r="GK44">
            <v>0</v>
          </cell>
          <cell r="GL44">
            <v>0</v>
          </cell>
          <cell r="GM44">
            <v>1</v>
          </cell>
          <cell r="GN44">
            <v>0</v>
          </cell>
          <cell r="GO44">
            <v>0</v>
          </cell>
          <cell r="GP44">
            <v>27</v>
          </cell>
          <cell r="GQ44">
            <v>0</v>
          </cell>
          <cell r="GR44">
            <v>0</v>
          </cell>
          <cell r="GS44">
            <v>0</v>
          </cell>
          <cell r="GT44">
            <v>5</v>
          </cell>
          <cell r="GU44">
            <v>0</v>
          </cell>
          <cell r="GV44">
            <v>38</v>
          </cell>
          <cell r="GW44">
            <v>0</v>
          </cell>
          <cell r="GX44">
            <v>0</v>
          </cell>
          <cell r="GY44">
            <v>0</v>
          </cell>
          <cell r="GZ44">
            <v>4</v>
          </cell>
          <cell r="HA44">
            <v>0</v>
          </cell>
          <cell r="HB44">
            <v>25</v>
          </cell>
          <cell r="HC44">
            <v>0</v>
          </cell>
          <cell r="HD44">
            <v>0</v>
          </cell>
          <cell r="HE44">
            <v>0</v>
          </cell>
          <cell r="HF44">
            <v>3</v>
          </cell>
          <cell r="HG44">
            <v>0</v>
          </cell>
          <cell r="HH44">
            <v>19</v>
          </cell>
          <cell r="HI44">
            <v>0</v>
          </cell>
          <cell r="HJ44">
            <v>0</v>
          </cell>
          <cell r="HK44">
            <v>0</v>
          </cell>
          <cell r="HL44">
            <v>6</v>
          </cell>
          <cell r="HM44">
            <v>0</v>
          </cell>
          <cell r="HN44">
            <v>10</v>
          </cell>
          <cell r="HO44">
            <v>0</v>
          </cell>
          <cell r="HP44">
            <v>0</v>
          </cell>
          <cell r="HQ44">
            <v>0</v>
          </cell>
          <cell r="HR44">
            <v>71</v>
          </cell>
          <cell r="HS44">
            <v>0</v>
          </cell>
          <cell r="HT44">
            <v>16</v>
          </cell>
          <cell r="HU44">
            <v>0</v>
          </cell>
          <cell r="HV44">
            <v>0</v>
          </cell>
          <cell r="HW44">
            <v>0</v>
          </cell>
          <cell r="HX44">
            <v>6</v>
          </cell>
          <cell r="HY44">
            <v>0</v>
          </cell>
          <cell r="HZ44">
            <v>110</v>
          </cell>
          <cell r="IA44">
            <v>0</v>
          </cell>
          <cell r="IB44">
            <v>0</v>
          </cell>
          <cell r="IC44">
            <v>0</v>
          </cell>
          <cell r="ID44">
            <v>1</v>
          </cell>
          <cell r="IE44">
            <v>0</v>
          </cell>
          <cell r="IF44">
            <v>85</v>
          </cell>
          <cell r="IG44">
            <v>0</v>
          </cell>
          <cell r="IH44">
            <v>0</v>
          </cell>
          <cell r="II44">
            <v>0</v>
          </cell>
          <cell r="IJ44">
            <v>1</v>
          </cell>
          <cell r="IK44">
            <v>0</v>
          </cell>
          <cell r="IL44">
            <v>13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1</v>
          </cell>
          <cell r="IR44">
            <v>22</v>
          </cell>
          <cell r="IS44">
            <v>0</v>
          </cell>
          <cell r="IT44">
            <v>0</v>
          </cell>
          <cell r="IU44">
            <v>0</v>
          </cell>
          <cell r="IV44">
            <v>2</v>
          </cell>
          <cell r="IW44">
            <v>0</v>
          </cell>
          <cell r="IX44">
            <v>6</v>
          </cell>
          <cell r="IY44">
            <v>0</v>
          </cell>
          <cell r="IZ44">
            <v>0</v>
          </cell>
          <cell r="JA44">
            <v>0</v>
          </cell>
          <cell r="JB44">
            <v>3</v>
          </cell>
          <cell r="JC44">
            <v>0</v>
          </cell>
          <cell r="JD44">
            <v>28</v>
          </cell>
          <cell r="JE44">
            <v>0</v>
          </cell>
          <cell r="JF44">
            <v>0</v>
          </cell>
          <cell r="JG44">
            <v>0</v>
          </cell>
          <cell r="JJ44">
            <v>4.0053404539385851E-3</v>
          </cell>
          <cell r="JK44">
            <v>749</v>
          </cell>
          <cell r="JL44">
            <v>0.7</v>
          </cell>
          <cell r="JM44">
            <v>40</v>
          </cell>
        </row>
        <row r="45">
          <cell r="A45" t="str">
            <v>Объединенная Торговая Площадка</v>
          </cell>
          <cell r="B45">
            <v>179</v>
          </cell>
          <cell r="C45">
            <v>7188</v>
          </cell>
          <cell r="D45">
            <v>0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2</v>
          </cell>
          <cell r="K45">
            <v>0</v>
          </cell>
          <cell r="L45">
            <v>4</v>
          </cell>
          <cell r="M45">
            <v>0</v>
          </cell>
          <cell r="N45">
            <v>0</v>
          </cell>
          <cell r="O45">
            <v>0</v>
          </cell>
          <cell r="P45">
            <v>10</v>
          </cell>
          <cell r="Q45">
            <v>0</v>
          </cell>
          <cell r="R45">
            <v>96</v>
          </cell>
          <cell r="S45">
            <v>0</v>
          </cell>
          <cell r="T45">
            <v>0</v>
          </cell>
          <cell r="U45">
            <v>0</v>
          </cell>
          <cell r="V45">
            <v>4</v>
          </cell>
          <cell r="W45">
            <v>0</v>
          </cell>
          <cell r="X45">
            <v>233</v>
          </cell>
          <cell r="Y45">
            <v>0</v>
          </cell>
          <cell r="Z45">
            <v>0</v>
          </cell>
          <cell r="AA45">
            <v>0</v>
          </cell>
          <cell r="AB45">
            <v>3</v>
          </cell>
          <cell r="AC45">
            <v>0</v>
          </cell>
          <cell r="AD45">
            <v>6</v>
          </cell>
          <cell r="AE45">
            <v>0</v>
          </cell>
          <cell r="AF45">
            <v>0</v>
          </cell>
          <cell r="AG45">
            <v>0</v>
          </cell>
          <cell r="AH45">
            <v>9</v>
          </cell>
          <cell r="AI45">
            <v>0</v>
          </cell>
          <cell r="AJ45">
            <v>142</v>
          </cell>
          <cell r="AK45">
            <v>0</v>
          </cell>
          <cell r="AL45">
            <v>0</v>
          </cell>
          <cell r="AM45">
            <v>0</v>
          </cell>
          <cell r="AN45">
            <v>15</v>
          </cell>
          <cell r="AO45">
            <v>0</v>
          </cell>
          <cell r="AP45">
            <v>48</v>
          </cell>
          <cell r="AQ45">
            <v>0</v>
          </cell>
          <cell r="AR45">
            <v>0</v>
          </cell>
          <cell r="AS45">
            <v>0</v>
          </cell>
          <cell r="AT45">
            <v>19</v>
          </cell>
          <cell r="AU45">
            <v>0</v>
          </cell>
          <cell r="AV45">
            <v>125</v>
          </cell>
          <cell r="AW45">
            <v>0</v>
          </cell>
          <cell r="AX45">
            <v>0</v>
          </cell>
          <cell r="AY45">
            <v>0</v>
          </cell>
          <cell r="AZ45">
            <v>56</v>
          </cell>
          <cell r="BA45">
            <v>0</v>
          </cell>
          <cell r="BB45">
            <v>150</v>
          </cell>
          <cell r="BC45">
            <v>0</v>
          </cell>
          <cell r="BD45">
            <v>0</v>
          </cell>
          <cell r="BE45">
            <v>0</v>
          </cell>
          <cell r="BF45">
            <v>30</v>
          </cell>
          <cell r="BG45">
            <v>0</v>
          </cell>
          <cell r="BH45">
            <v>326</v>
          </cell>
          <cell r="BI45">
            <v>0</v>
          </cell>
          <cell r="BJ45">
            <v>0</v>
          </cell>
          <cell r="BK45">
            <v>0</v>
          </cell>
          <cell r="BL45">
            <v>21</v>
          </cell>
          <cell r="BM45">
            <v>0</v>
          </cell>
          <cell r="BN45">
            <v>180</v>
          </cell>
          <cell r="BO45">
            <v>0</v>
          </cell>
          <cell r="BP45">
            <v>0</v>
          </cell>
          <cell r="BQ45">
            <v>0</v>
          </cell>
          <cell r="BR45">
            <v>33</v>
          </cell>
          <cell r="BS45">
            <v>0</v>
          </cell>
          <cell r="BT45">
            <v>219</v>
          </cell>
          <cell r="BU45">
            <v>0</v>
          </cell>
          <cell r="BV45">
            <v>0</v>
          </cell>
          <cell r="BW45">
            <v>0</v>
          </cell>
          <cell r="BX45">
            <v>12</v>
          </cell>
          <cell r="BY45">
            <v>0</v>
          </cell>
          <cell r="BZ45">
            <v>293</v>
          </cell>
          <cell r="CA45">
            <v>0</v>
          </cell>
          <cell r="CB45">
            <v>0</v>
          </cell>
          <cell r="CC45">
            <v>0</v>
          </cell>
          <cell r="CD45">
            <v>24</v>
          </cell>
          <cell r="CE45">
            <v>0</v>
          </cell>
          <cell r="CF45">
            <v>275</v>
          </cell>
          <cell r="CG45">
            <v>0</v>
          </cell>
          <cell r="CH45">
            <v>0</v>
          </cell>
          <cell r="CI45">
            <v>0</v>
          </cell>
          <cell r="CJ45">
            <v>47</v>
          </cell>
          <cell r="CK45">
            <v>0</v>
          </cell>
          <cell r="CL45">
            <v>222</v>
          </cell>
          <cell r="CM45">
            <v>0</v>
          </cell>
          <cell r="CN45">
            <v>0</v>
          </cell>
          <cell r="CO45">
            <v>0</v>
          </cell>
          <cell r="CP45">
            <v>24</v>
          </cell>
          <cell r="CQ45">
            <v>0</v>
          </cell>
          <cell r="CR45">
            <v>772</v>
          </cell>
          <cell r="CS45">
            <v>0</v>
          </cell>
          <cell r="CT45">
            <v>0</v>
          </cell>
          <cell r="CU45">
            <v>4</v>
          </cell>
          <cell r="CV45">
            <v>15</v>
          </cell>
          <cell r="CW45">
            <v>0</v>
          </cell>
          <cell r="CX45">
            <v>89</v>
          </cell>
          <cell r="CY45">
            <v>0</v>
          </cell>
          <cell r="CZ45">
            <v>0</v>
          </cell>
          <cell r="DA45">
            <v>0</v>
          </cell>
          <cell r="DB45">
            <v>18</v>
          </cell>
          <cell r="DC45">
            <v>0</v>
          </cell>
          <cell r="DD45">
            <v>106</v>
          </cell>
          <cell r="DE45">
            <v>0</v>
          </cell>
          <cell r="DF45">
            <v>0</v>
          </cell>
          <cell r="DG45">
            <v>0</v>
          </cell>
          <cell r="DH45">
            <v>13</v>
          </cell>
          <cell r="DI45">
            <v>0</v>
          </cell>
          <cell r="DJ45">
            <v>125</v>
          </cell>
          <cell r="DK45">
            <v>0</v>
          </cell>
          <cell r="DL45">
            <v>0</v>
          </cell>
          <cell r="DM45">
            <v>0</v>
          </cell>
          <cell r="DN45">
            <v>17</v>
          </cell>
          <cell r="DO45">
            <v>0</v>
          </cell>
          <cell r="DP45">
            <v>107</v>
          </cell>
          <cell r="DQ45">
            <v>0</v>
          </cell>
          <cell r="DR45">
            <v>0</v>
          </cell>
          <cell r="DS45">
            <v>0</v>
          </cell>
          <cell r="DT45">
            <v>16</v>
          </cell>
          <cell r="DU45">
            <v>0</v>
          </cell>
          <cell r="DV45">
            <v>93</v>
          </cell>
          <cell r="DW45">
            <v>0</v>
          </cell>
          <cell r="DX45">
            <v>0</v>
          </cell>
          <cell r="DY45">
            <v>0</v>
          </cell>
          <cell r="DZ45">
            <v>11</v>
          </cell>
          <cell r="EA45">
            <v>0</v>
          </cell>
          <cell r="EB45">
            <v>60</v>
          </cell>
          <cell r="EC45">
            <v>0</v>
          </cell>
          <cell r="ED45">
            <v>0</v>
          </cell>
          <cell r="EE45">
            <v>0</v>
          </cell>
          <cell r="EF45">
            <v>6</v>
          </cell>
          <cell r="EG45">
            <v>0</v>
          </cell>
          <cell r="EH45">
            <v>57</v>
          </cell>
          <cell r="EI45">
            <v>0</v>
          </cell>
          <cell r="EJ45">
            <v>0</v>
          </cell>
          <cell r="EK45">
            <v>0</v>
          </cell>
          <cell r="EL45">
            <v>21</v>
          </cell>
          <cell r="EM45">
            <v>0</v>
          </cell>
          <cell r="EN45">
            <v>83</v>
          </cell>
          <cell r="EO45">
            <v>0</v>
          </cell>
          <cell r="EP45">
            <v>0</v>
          </cell>
          <cell r="EQ45">
            <v>0</v>
          </cell>
          <cell r="ER45">
            <v>53</v>
          </cell>
          <cell r="ES45">
            <v>0</v>
          </cell>
          <cell r="ET45">
            <v>68</v>
          </cell>
          <cell r="EU45">
            <v>0</v>
          </cell>
          <cell r="EV45">
            <v>0</v>
          </cell>
          <cell r="EW45">
            <v>0</v>
          </cell>
          <cell r="EX45">
            <v>23</v>
          </cell>
          <cell r="EY45">
            <v>0</v>
          </cell>
          <cell r="EZ45">
            <v>120</v>
          </cell>
          <cell r="FA45">
            <v>0</v>
          </cell>
          <cell r="FB45">
            <v>0</v>
          </cell>
          <cell r="FC45">
            <v>2</v>
          </cell>
          <cell r="FD45">
            <v>22</v>
          </cell>
          <cell r="FE45">
            <v>1</v>
          </cell>
          <cell r="FF45">
            <v>292</v>
          </cell>
          <cell r="FG45">
            <v>0</v>
          </cell>
          <cell r="FH45">
            <v>0</v>
          </cell>
          <cell r="FI45">
            <v>0</v>
          </cell>
          <cell r="FJ45">
            <v>12</v>
          </cell>
          <cell r="FK45">
            <v>0</v>
          </cell>
          <cell r="FL45">
            <v>430</v>
          </cell>
          <cell r="FM45">
            <v>0</v>
          </cell>
          <cell r="FN45">
            <v>0</v>
          </cell>
          <cell r="FO45">
            <v>0</v>
          </cell>
          <cell r="FP45">
            <v>56</v>
          </cell>
          <cell r="FQ45">
            <v>0</v>
          </cell>
          <cell r="FR45">
            <v>244</v>
          </cell>
          <cell r="FS45">
            <v>0</v>
          </cell>
          <cell r="FT45">
            <v>0</v>
          </cell>
          <cell r="FU45">
            <v>0</v>
          </cell>
          <cell r="FV45">
            <v>75</v>
          </cell>
          <cell r="FW45">
            <v>0</v>
          </cell>
          <cell r="FX45">
            <v>93</v>
          </cell>
          <cell r="FY45">
            <v>0</v>
          </cell>
          <cell r="FZ45">
            <v>0</v>
          </cell>
          <cell r="GA45">
            <v>0</v>
          </cell>
          <cell r="GB45">
            <v>33</v>
          </cell>
          <cell r="GC45">
            <v>0</v>
          </cell>
          <cell r="GD45">
            <v>159</v>
          </cell>
          <cell r="GE45">
            <v>0</v>
          </cell>
          <cell r="GF45">
            <v>0</v>
          </cell>
          <cell r="GG45">
            <v>0</v>
          </cell>
          <cell r="GH45">
            <v>9</v>
          </cell>
          <cell r="GI45">
            <v>0</v>
          </cell>
          <cell r="GJ45">
            <v>117</v>
          </cell>
          <cell r="GK45">
            <v>0</v>
          </cell>
          <cell r="GL45">
            <v>0</v>
          </cell>
          <cell r="GM45">
            <v>0</v>
          </cell>
          <cell r="GN45">
            <v>3</v>
          </cell>
          <cell r="GO45">
            <v>0</v>
          </cell>
          <cell r="GP45">
            <v>49</v>
          </cell>
          <cell r="GQ45">
            <v>0</v>
          </cell>
          <cell r="GR45">
            <v>0</v>
          </cell>
          <cell r="GS45">
            <v>3</v>
          </cell>
          <cell r="GT45">
            <v>11</v>
          </cell>
          <cell r="GU45">
            <v>4</v>
          </cell>
          <cell r="GV45">
            <v>55</v>
          </cell>
          <cell r="GW45">
            <v>0</v>
          </cell>
          <cell r="GX45">
            <v>0</v>
          </cell>
          <cell r="GY45">
            <v>1</v>
          </cell>
          <cell r="GZ45">
            <v>7</v>
          </cell>
          <cell r="HA45">
            <v>0</v>
          </cell>
          <cell r="HB45">
            <v>39</v>
          </cell>
          <cell r="HC45">
            <v>0</v>
          </cell>
          <cell r="HD45">
            <v>0</v>
          </cell>
          <cell r="HE45">
            <v>0</v>
          </cell>
          <cell r="HF45">
            <v>10</v>
          </cell>
          <cell r="HG45">
            <v>0</v>
          </cell>
          <cell r="HH45">
            <v>18</v>
          </cell>
          <cell r="HI45">
            <v>0</v>
          </cell>
          <cell r="HJ45">
            <v>0</v>
          </cell>
          <cell r="HK45">
            <v>1</v>
          </cell>
          <cell r="HL45">
            <v>25</v>
          </cell>
          <cell r="HM45">
            <v>0</v>
          </cell>
          <cell r="HN45">
            <v>35</v>
          </cell>
          <cell r="HO45">
            <v>0</v>
          </cell>
          <cell r="HP45">
            <v>0</v>
          </cell>
          <cell r="HQ45">
            <v>0</v>
          </cell>
          <cell r="HR45">
            <v>7</v>
          </cell>
          <cell r="HS45">
            <v>0</v>
          </cell>
          <cell r="HT45">
            <v>35</v>
          </cell>
          <cell r="HU45">
            <v>0</v>
          </cell>
          <cell r="HV45">
            <v>0</v>
          </cell>
          <cell r="HW45">
            <v>0</v>
          </cell>
          <cell r="HX45">
            <v>6</v>
          </cell>
          <cell r="HY45">
            <v>0</v>
          </cell>
          <cell r="HZ45">
            <v>56</v>
          </cell>
          <cell r="IA45">
            <v>0</v>
          </cell>
          <cell r="IB45">
            <v>0</v>
          </cell>
          <cell r="IC45">
            <v>0</v>
          </cell>
          <cell r="ID45">
            <v>2</v>
          </cell>
          <cell r="IE45">
            <v>0</v>
          </cell>
          <cell r="IF45">
            <v>374</v>
          </cell>
          <cell r="IG45">
            <v>0</v>
          </cell>
          <cell r="IH45">
            <v>0</v>
          </cell>
          <cell r="II45">
            <v>0</v>
          </cell>
          <cell r="IJ45">
            <v>7</v>
          </cell>
          <cell r="IK45">
            <v>0</v>
          </cell>
          <cell r="IL45">
            <v>36</v>
          </cell>
          <cell r="IM45">
            <v>0</v>
          </cell>
          <cell r="IN45">
            <v>0</v>
          </cell>
          <cell r="IO45">
            <v>1</v>
          </cell>
          <cell r="IP45">
            <v>2</v>
          </cell>
          <cell r="IQ45">
            <v>0</v>
          </cell>
          <cell r="IR45">
            <v>40</v>
          </cell>
          <cell r="IS45">
            <v>0</v>
          </cell>
          <cell r="IT45">
            <v>0</v>
          </cell>
          <cell r="IU45">
            <v>0</v>
          </cell>
          <cell r="IV45">
            <v>14</v>
          </cell>
          <cell r="IW45">
            <v>0</v>
          </cell>
          <cell r="IX45">
            <v>116</v>
          </cell>
          <cell r="IY45">
            <v>0</v>
          </cell>
          <cell r="IZ45">
            <v>0</v>
          </cell>
          <cell r="JA45">
            <v>0</v>
          </cell>
          <cell r="JB45">
            <v>2</v>
          </cell>
          <cell r="JC45">
            <v>0</v>
          </cell>
          <cell r="JD45">
            <v>177</v>
          </cell>
          <cell r="JE45">
            <v>0</v>
          </cell>
          <cell r="JF45">
            <v>0</v>
          </cell>
          <cell r="JG45">
            <v>0</v>
          </cell>
          <cell r="JJ45">
            <v>3.6363636363636362E-2</v>
          </cell>
          <cell r="JK45">
            <v>55</v>
          </cell>
          <cell r="JL45">
            <v>0.64130434782608692</v>
          </cell>
          <cell r="JM45">
            <v>276</v>
          </cell>
        </row>
        <row r="46">
          <cell r="A46" t="str">
            <v>ООО «Специализированная организация по проведению торгов – Южная Электронная Торговая Площадка»</v>
          </cell>
          <cell r="B46">
            <v>54</v>
          </cell>
          <cell r="C46">
            <v>6217</v>
          </cell>
          <cell r="D46">
            <v>0</v>
          </cell>
          <cell r="E46">
            <v>0</v>
          </cell>
          <cell r="F46">
            <v>4</v>
          </cell>
          <cell r="G46">
            <v>0</v>
          </cell>
          <cell r="H46">
            <v>0</v>
          </cell>
          <cell r="I46">
            <v>0</v>
          </cell>
          <cell r="J46">
            <v>303</v>
          </cell>
          <cell r="K46">
            <v>0</v>
          </cell>
          <cell r="L46">
            <v>13</v>
          </cell>
          <cell r="M46">
            <v>0</v>
          </cell>
          <cell r="N46">
            <v>0</v>
          </cell>
          <cell r="O46">
            <v>0</v>
          </cell>
          <cell r="P46">
            <v>2274</v>
          </cell>
          <cell r="Q46">
            <v>0</v>
          </cell>
          <cell r="R46">
            <v>14</v>
          </cell>
          <cell r="S46">
            <v>0</v>
          </cell>
          <cell r="T46">
            <v>0</v>
          </cell>
          <cell r="U46">
            <v>2</v>
          </cell>
          <cell r="V46">
            <v>1675</v>
          </cell>
          <cell r="W46">
            <v>0</v>
          </cell>
          <cell r="X46">
            <v>4</v>
          </cell>
          <cell r="Y46">
            <v>0</v>
          </cell>
          <cell r="Z46">
            <v>0</v>
          </cell>
          <cell r="AA46">
            <v>0</v>
          </cell>
          <cell r="AB46">
            <v>43</v>
          </cell>
          <cell r="AC46">
            <v>0</v>
          </cell>
          <cell r="AD46">
            <v>4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2</v>
          </cell>
          <cell r="AK46">
            <v>0</v>
          </cell>
          <cell r="AL46">
            <v>0</v>
          </cell>
          <cell r="AM46">
            <v>0</v>
          </cell>
          <cell r="AN46">
            <v>4</v>
          </cell>
          <cell r="AO46">
            <v>0</v>
          </cell>
          <cell r="AP46">
            <v>3</v>
          </cell>
          <cell r="AQ46">
            <v>0</v>
          </cell>
          <cell r="AR46">
            <v>0</v>
          </cell>
          <cell r="AS46">
            <v>0</v>
          </cell>
          <cell r="AT46">
            <v>5</v>
          </cell>
          <cell r="AU46">
            <v>0</v>
          </cell>
          <cell r="AV46">
            <v>7</v>
          </cell>
          <cell r="AW46">
            <v>0</v>
          </cell>
          <cell r="AX46">
            <v>0</v>
          </cell>
          <cell r="AY46">
            <v>1</v>
          </cell>
          <cell r="AZ46">
            <v>3</v>
          </cell>
          <cell r="BA46">
            <v>0</v>
          </cell>
          <cell r="BB46">
            <v>33</v>
          </cell>
          <cell r="BC46">
            <v>0</v>
          </cell>
          <cell r="BD46">
            <v>0</v>
          </cell>
          <cell r="BE46">
            <v>0</v>
          </cell>
          <cell r="BF46">
            <v>2</v>
          </cell>
          <cell r="BG46">
            <v>0</v>
          </cell>
          <cell r="BH46">
            <v>131</v>
          </cell>
          <cell r="BI46">
            <v>0</v>
          </cell>
          <cell r="BJ46">
            <v>0</v>
          </cell>
          <cell r="BK46">
            <v>0</v>
          </cell>
          <cell r="BL46">
            <v>2</v>
          </cell>
          <cell r="BM46">
            <v>1</v>
          </cell>
          <cell r="BN46">
            <v>18</v>
          </cell>
          <cell r="BO46">
            <v>0</v>
          </cell>
          <cell r="BP46">
            <v>0</v>
          </cell>
          <cell r="BQ46">
            <v>0</v>
          </cell>
          <cell r="BR46">
            <v>14</v>
          </cell>
          <cell r="BS46">
            <v>0</v>
          </cell>
          <cell r="BT46">
            <v>20</v>
          </cell>
          <cell r="BU46">
            <v>0</v>
          </cell>
          <cell r="BV46">
            <v>0</v>
          </cell>
          <cell r="BW46">
            <v>0</v>
          </cell>
          <cell r="BX46">
            <v>6</v>
          </cell>
          <cell r="BY46">
            <v>0</v>
          </cell>
          <cell r="BZ46">
            <v>402</v>
          </cell>
          <cell r="CA46">
            <v>0</v>
          </cell>
          <cell r="CB46">
            <v>0</v>
          </cell>
          <cell r="CC46">
            <v>0</v>
          </cell>
          <cell r="CD46">
            <v>20</v>
          </cell>
          <cell r="CE46">
            <v>0</v>
          </cell>
          <cell r="CF46">
            <v>103</v>
          </cell>
          <cell r="CG46">
            <v>0</v>
          </cell>
          <cell r="CH46">
            <v>0</v>
          </cell>
          <cell r="CI46">
            <v>0</v>
          </cell>
          <cell r="CJ46">
            <v>3</v>
          </cell>
          <cell r="CK46">
            <v>0</v>
          </cell>
          <cell r="CL46">
            <v>70</v>
          </cell>
          <cell r="CM46">
            <v>0</v>
          </cell>
          <cell r="CN46">
            <v>0</v>
          </cell>
          <cell r="CO46">
            <v>0</v>
          </cell>
          <cell r="CP46">
            <v>3</v>
          </cell>
          <cell r="CQ46">
            <v>0</v>
          </cell>
          <cell r="CR46">
            <v>52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82</v>
          </cell>
          <cell r="CY46">
            <v>0</v>
          </cell>
          <cell r="CZ46">
            <v>0</v>
          </cell>
          <cell r="DA46">
            <v>0</v>
          </cell>
          <cell r="DB46">
            <v>9</v>
          </cell>
          <cell r="DC46">
            <v>0</v>
          </cell>
          <cell r="DD46">
            <v>11</v>
          </cell>
          <cell r="DE46">
            <v>0</v>
          </cell>
          <cell r="DF46">
            <v>0</v>
          </cell>
          <cell r="DG46">
            <v>0</v>
          </cell>
          <cell r="DH46">
            <v>10</v>
          </cell>
          <cell r="DI46">
            <v>0</v>
          </cell>
          <cell r="DJ46">
            <v>5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18</v>
          </cell>
          <cell r="DQ46">
            <v>0</v>
          </cell>
          <cell r="DR46">
            <v>0</v>
          </cell>
          <cell r="DS46">
            <v>0</v>
          </cell>
          <cell r="DT46">
            <v>2</v>
          </cell>
          <cell r="DU46">
            <v>0</v>
          </cell>
          <cell r="DV46">
            <v>4</v>
          </cell>
          <cell r="DW46">
            <v>0</v>
          </cell>
          <cell r="DX46">
            <v>0</v>
          </cell>
          <cell r="DY46">
            <v>0</v>
          </cell>
          <cell r="DZ46">
            <v>4</v>
          </cell>
          <cell r="EA46">
            <v>0</v>
          </cell>
          <cell r="EB46">
            <v>15</v>
          </cell>
          <cell r="EC46">
            <v>0</v>
          </cell>
          <cell r="ED46">
            <v>0</v>
          </cell>
          <cell r="EE46">
            <v>0</v>
          </cell>
          <cell r="EF46">
            <v>4</v>
          </cell>
          <cell r="EG46">
            <v>0</v>
          </cell>
          <cell r="EH46">
            <v>13</v>
          </cell>
          <cell r="EI46">
            <v>0</v>
          </cell>
          <cell r="EJ46">
            <v>0</v>
          </cell>
          <cell r="EK46">
            <v>0</v>
          </cell>
          <cell r="EL46">
            <v>29</v>
          </cell>
          <cell r="EM46">
            <v>0</v>
          </cell>
          <cell r="EN46">
            <v>21</v>
          </cell>
          <cell r="EO46">
            <v>1</v>
          </cell>
          <cell r="EP46">
            <v>0</v>
          </cell>
          <cell r="EQ46">
            <v>1</v>
          </cell>
          <cell r="ER46">
            <v>8</v>
          </cell>
          <cell r="ES46">
            <v>0</v>
          </cell>
          <cell r="ET46">
            <v>117</v>
          </cell>
          <cell r="EU46">
            <v>0</v>
          </cell>
          <cell r="EV46">
            <v>0</v>
          </cell>
          <cell r="EW46">
            <v>0</v>
          </cell>
          <cell r="EX46">
            <v>6</v>
          </cell>
          <cell r="EY46">
            <v>0</v>
          </cell>
          <cell r="EZ46">
            <v>12</v>
          </cell>
          <cell r="FA46">
            <v>0</v>
          </cell>
          <cell r="FB46">
            <v>0</v>
          </cell>
          <cell r="FC46">
            <v>0</v>
          </cell>
          <cell r="FD46">
            <v>4</v>
          </cell>
          <cell r="FE46">
            <v>0</v>
          </cell>
          <cell r="FF46">
            <v>31</v>
          </cell>
          <cell r="FG46">
            <v>0</v>
          </cell>
          <cell r="FH46">
            <v>0</v>
          </cell>
          <cell r="FI46">
            <v>0</v>
          </cell>
          <cell r="FJ46">
            <v>1</v>
          </cell>
          <cell r="FK46">
            <v>0</v>
          </cell>
          <cell r="FL46">
            <v>6</v>
          </cell>
          <cell r="FM46">
            <v>0</v>
          </cell>
          <cell r="FN46">
            <v>0</v>
          </cell>
          <cell r="FO46">
            <v>0</v>
          </cell>
          <cell r="FP46">
            <v>6</v>
          </cell>
          <cell r="FQ46">
            <v>0</v>
          </cell>
          <cell r="FR46">
            <v>26</v>
          </cell>
          <cell r="FS46">
            <v>0</v>
          </cell>
          <cell r="FT46">
            <v>0</v>
          </cell>
          <cell r="FU46">
            <v>0</v>
          </cell>
          <cell r="FV46">
            <v>3</v>
          </cell>
          <cell r="FW46">
            <v>0</v>
          </cell>
          <cell r="FX46">
            <v>46</v>
          </cell>
          <cell r="FY46">
            <v>0</v>
          </cell>
          <cell r="FZ46">
            <v>0</v>
          </cell>
          <cell r="GA46">
            <v>0</v>
          </cell>
          <cell r="GB46">
            <v>1</v>
          </cell>
          <cell r="GC46">
            <v>0</v>
          </cell>
          <cell r="GD46">
            <v>24</v>
          </cell>
          <cell r="GE46">
            <v>0</v>
          </cell>
          <cell r="GF46">
            <v>0</v>
          </cell>
          <cell r="GG46">
            <v>0</v>
          </cell>
          <cell r="GH46">
            <v>5</v>
          </cell>
          <cell r="GI46">
            <v>0</v>
          </cell>
          <cell r="GJ46">
            <v>4</v>
          </cell>
          <cell r="GK46">
            <v>0</v>
          </cell>
          <cell r="GL46">
            <v>0</v>
          </cell>
          <cell r="GM46">
            <v>0</v>
          </cell>
          <cell r="GN46">
            <v>1</v>
          </cell>
          <cell r="GO46">
            <v>0</v>
          </cell>
          <cell r="GP46">
            <v>13</v>
          </cell>
          <cell r="GQ46">
            <v>0</v>
          </cell>
          <cell r="GR46">
            <v>0</v>
          </cell>
          <cell r="GS46">
            <v>0</v>
          </cell>
          <cell r="GT46">
            <v>5</v>
          </cell>
          <cell r="GU46">
            <v>0</v>
          </cell>
          <cell r="GV46">
            <v>8</v>
          </cell>
          <cell r="GW46">
            <v>0</v>
          </cell>
          <cell r="GX46">
            <v>0</v>
          </cell>
          <cell r="GY46">
            <v>0</v>
          </cell>
          <cell r="GZ46">
            <v>9</v>
          </cell>
          <cell r="HA46">
            <v>0</v>
          </cell>
          <cell r="HB46">
            <v>16</v>
          </cell>
          <cell r="HC46">
            <v>0</v>
          </cell>
          <cell r="HD46">
            <v>0</v>
          </cell>
          <cell r="HE46">
            <v>0</v>
          </cell>
          <cell r="HF46">
            <v>8</v>
          </cell>
          <cell r="HG46">
            <v>0</v>
          </cell>
          <cell r="HH46">
            <v>26</v>
          </cell>
          <cell r="HI46">
            <v>0</v>
          </cell>
          <cell r="HJ46">
            <v>0</v>
          </cell>
          <cell r="HK46">
            <v>0</v>
          </cell>
          <cell r="HL46">
            <v>5</v>
          </cell>
          <cell r="HM46">
            <v>0</v>
          </cell>
          <cell r="HN46">
            <v>21</v>
          </cell>
          <cell r="HO46">
            <v>0</v>
          </cell>
          <cell r="HP46">
            <v>0</v>
          </cell>
          <cell r="HQ46">
            <v>0</v>
          </cell>
          <cell r="HR46">
            <v>6</v>
          </cell>
          <cell r="HS46">
            <v>0</v>
          </cell>
          <cell r="HT46">
            <v>22</v>
          </cell>
          <cell r="HU46">
            <v>0</v>
          </cell>
          <cell r="HV46">
            <v>0</v>
          </cell>
          <cell r="HW46">
            <v>1</v>
          </cell>
          <cell r="HX46">
            <v>5</v>
          </cell>
          <cell r="HY46">
            <v>0</v>
          </cell>
          <cell r="HZ46">
            <v>22</v>
          </cell>
          <cell r="IA46">
            <v>0</v>
          </cell>
          <cell r="IB46">
            <v>0</v>
          </cell>
          <cell r="IC46">
            <v>1</v>
          </cell>
          <cell r="ID46">
            <v>4</v>
          </cell>
          <cell r="IE46">
            <v>0</v>
          </cell>
          <cell r="IF46">
            <v>32</v>
          </cell>
          <cell r="IG46">
            <v>0</v>
          </cell>
          <cell r="IH46">
            <v>0</v>
          </cell>
          <cell r="II46">
            <v>6</v>
          </cell>
          <cell r="IJ46">
            <v>13</v>
          </cell>
          <cell r="IK46">
            <v>0</v>
          </cell>
          <cell r="IL46">
            <v>30</v>
          </cell>
          <cell r="IM46">
            <v>0</v>
          </cell>
          <cell r="IN46">
            <v>0</v>
          </cell>
          <cell r="IO46">
            <v>0</v>
          </cell>
          <cell r="IP46">
            <v>9</v>
          </cell>
          <cell r="IQ46">
            <v>0</v>
          </cell>
          <cell r="IR46">
            <v>54</v>
          </cell>
          <cell r="IS46">
            <v>0</v>
          </cell>
          <cell r="IT46">
            <v>0</v>
          </cell>
          <cell r="IU46">
            <v>2</v>
          </cell>
          <cell r="IV46">
            <v>5</v>
          </cell>
          <cell r="IW46">
            <v>0</v>
          </cell>
          <cell r="IX46">
            <v>65</v>
          </cell>
          <cell r="IY46">
            <v>0</v>
          </cell>
          <cell r="IZ46">
            <v>0</v>
          </cell>
          <cell r="JA46">
            <v>3</v>
          </cell>
          <cell r="JB46">
            <v>7</v>
          </cell>
          <cell r="JC46">
            <v>0</v>
          </cell>
          <cell r="JD46">
            <v>47</v>
          </cell>
          <cell r="JE46">
            <v>0</v>
          </cell>
          <cell r="JF46">
            <v>0</v>
          </cell>
          <cell r="JG46">
            <v>0</v>
          </cell>
          <cell r="JJ46">
            <v>5.2631578947368418E-2</v>
          </cell>
          <cell r="JK46">
            <v>133</v>
          </cell>
          <cell r="JL46">
            <v>0.54022988505747127</v>
          </cell>
          <cell r="JM46">
            <v>87</v>
          </cell>
        </row>
        <row r="47">
          <cell r="A47" t="str">
            <v>Российский аукционный дом</v>
          </cell>
          <cell r="B47">
            <v>2463</v>
          </cell>
          <cell r="C47">
            <v>72194</v>
          </cell>
          <cell r="D47">
            <v>3</v>
          </cell>
          <cell r="E47">
            <v>0</v>
          </cell>
          <cell r="F47">
            <v>65</v>
          </cell>
          <cell r="G47">
            <v>0</v>
          </cell>
          <cell r="H47">
            <v>0</v>
          </cell>
          <cell r="I47">
            <v>0</v>
          </cell>
          <cell r="J47">
            <v>143</v>
          </cell>
          <cell r="K47">
            <v>0</v>
          </cell>
          <cell r="L47">
            <v>483</v>
          </cell>
          <cell r="M47">
            <v>0</v>
          </cell>
          <cell r="N47">
            <v>0</v>
          </cell>
          <cell r="O47">
            <v>0</v>
          </cell>
          <cell r="P47">
            <v>160</v>
          </cell>
          <cell r="Q47">
            <v>0</v>
          </cell>
          <cell r="R47">
            <v>484</v>
          </cell>
          <cell r="S47">
            <v>0</v>
          </cell>
          <cell r="T47">
            <v>0</v>
          </cell>
          <cell r="U47">
            <v>0</v>
          </cell>
          <cell r="V47">
            <v>140</v>
          </cell>
          <cell r="W47">
            <v>2</v>
          </cell>
          <cell r="X47">
            <v>591</v>
          </cell>
          <cell r="Y47">
            <v>0</v>
          </cell>
          <cell r="Z47">
            <v>0</v>
          </cell>
          <cell r="AA47">
            <v>0</v>
          </cell>
          <cell r="AB47">
            <v>112</v>
          </cell>
          <cell r="AC47">
            <v>1</v>
          </cell>
          <cell r="AD47">
            <v>587</v>
          </cell>
          <cell r="AE47">
            <v>0</v>
          </cell>
          <cell r="AF47">
            <v>0</v>
          </cell>
          <cell r="AG47">
            <v>0</v>
          </cell>
          <cell r="AH47">
            <v>219</v>
          </cell>
          <cell r="AI47">
            <v>0</v>
          </cell>
          <cell r="AJ47">
            <v>724</v>
          </cell>
          <cell r="AK47">
            <v>0</v>
          </cell>
          <cell r="AL47">
            <v>0</v>
          </cell>
          <cell r="AM47">
            <v>0</v>
          </cell>
          <cell r="AN47">
            <v>65</v>
          </cell>
          <cell r="AO47">
            <v>0</v>
          </cell>
          <cell r="AP47">
            <v>785</v>
          </cell>
          <cell r="AQ47">
            <v>0</v>
          </cell>
          <cell r="AR47">
            <v>0</v>
          </cell>
          <cell r="AS47">
            <v>0</v>
          </cell>
          <cell r="AT47">
            <v>40</v>
          </cell>
          <cell r="AU47">
            <v>2</v>
          </cell>
          <cell r="AV47">
            <v>978</v>
          </cell>
          <cell r="AW47">
            <v>0</v>
          </cell>
          <cell r="AX47">
            <v>0</v>
          </cell>
          <cell r="AY47">
            <v>0</v>
          </cell>
          <cell r="AZ47">
            <v>46</v>
          </cell>
          <cell r="BA47">
            <v>2</v>
          </cell>
          <cell r="BB47">
            <v>1255</v>
          </cell>
          <cell r="BC47">
            <v>0</v>
          </cell>
          <cell r="BD47">
            <v>0</v>
          </cell>
          <cell r="BE47">
            <v>0</v>
          </cell>
          <cell r="BF47">
            <v>32</v>
          </cell>
          <cell r="BG47">
            <v>0</v>
          </cell>
          <cell r="BH47">
            <v>679</v>
          </cell>
          <cell r="BI47">
            <v>0</v>
          </cell>
          <cell r="BJ47">
            <v>0</v>
          </cell>
          <cell r="BK47">
            <v>0</v>
          </cell>
          <cell r="BL47">
            <v>50</v>
          </cell>
          <cell r="BM47">
            <v>2</v>
          </cell>
          <cell r="BN47">
            <v>901</v>
          </cell>
          <cell r="BO47">
            <v>0</v>
          </cell>
          <cell r="BP47">
            <v>0</v>
          </cell>
          <cell r="BQ47">
            <v>0</v>
          </cell>
          <cell r="BR47">
            <v>132</v>
          </cell>
          <cell r="BS47">
            <v>0</v>
          </cell>
          <cell r="BT47">
            <v>728</v>
          </cell>
          <cell r="BU47">
            <v>0</v>
          </cell>
          <cell r="BV47">
            <v>0</v>
          </cell>
          <cell r="BW47">
            <v>0</v>
          </cell>
          <cell r="BX47">
            <v>147</v>
          </cell>
          <cell r="BY47">
            <v>0</v>
          </cell>
          <cell r="BZ47">
            <v>1099</v>
          </cell>
          <cell r="CA47">
            <v>0</v>
          </cell>
          <cell r="CB47">
            <v>0</v>
          </cell>
          <cell r="CC47">
            <v>0</v>
          </cell>
          <cell r="CD47">
            <v>252</v>
          </cell>
          <cell r="CE47">
            <v>0</v>
          </cell>
          <cell r="CF47">
            <v>1100</v>
          </cell>
          <cell r="CG47">
            <v>0</v>
          </cell>
          <cell r="CH47">
            <v>0</v>
          </cell>
          <cell r="CI47">
            <v>0</v>
          </cell>
          <cell r="CJ47">
            <v>245</v>
          </cell>
          <cell r="CK47">
            <v>1</v>
          </cell>
          <cell r="CL47">
            <v>1167</v>
          </cell>
          <cell r="CM47">
            <v>0</v>
          </cell>
          <cell r="CN47">
            <v>0</v>
          </cell>
          <cell r="CO47">
            <v>0</v>
          </cell>
          <cell r="CP47">
            <v>147</v>
          </cell>
          <cell r="CQ47">
            <v>2</v>
          </cell>
          <cell r="CR47">
            <v>768</v>
          </cell>
          <cell r="CS47">
            <v>1</v>
          </cell>
          <cell r="CT47">
            <v>0</v>
          </cell>
          <cell r="CU47">
            <v>0</v>
          </cell>
          <cell r="CV47">
            <v>278</v>
          </cell>
          <cell r="CW47">
            <v>0</v>
          </cell>
          <cell r="CX47">
            <v>1014</v>
          </cell>
          <cell r="CY47">
            <v>0</v>
          </cell>
          <cell r="CZ47">
            <v>0</v>
          </cell>
          <cell r="DA47">
            <v>0</v>
          </cell>
          <cell r="DB47">
            <v>173</v>
          </cell>
          <cell r="DC47">
            <v>0</v>
          </cell>
          <cell r="DD47">
            <v>1560</v>
          </cell>
          <cell r="DE47">
            <v>0</v>
          </cell>
          <cell r="DF47">
            <v>0</v>
          </cell>
          <cell r="DG47">
            <v>0</v>
          </cell>
          <cell r="DH47">
            <v>233</v>
          </cell>
          <cell r="DI47">
            <v>1</v>
          </cell>
          <cell r="DJ47">
            <v>1434</v>
          </cell>
          <cell r="DK47">
            <v>0</v>
          </cell>
          <cell r="DL47">
            <v>0</v>
          </cell>
          <cell r="DM47">
            <v>0</v>
          </cell>
          <cell r="DN47">
            <v>261</v>
          </cell>
          <cell r="DO47">
            <v>0</v>
          </cell>
          <cell r="DP47">
            <v>1633</v>
          </cell>
          <cell r="DQ47">
            <v>0</v>
          </cell>
          <cell r="DR47">
            <v>0</v>
          </cell>
          <cell r="DS47">
            <v>0</v>
          </cell>
          <cell r="DT47">
            <v>248</v>
          </cell>
          <cell r="DU47">
            <v>0</v>
          </cell>
          <cell r="DV47">
            <v>2516</v>
          </cell>
          <cell r="DW47">
            <v>0</v>
          </cell>
          <cell r="DX47">
            <v>0</v>
          </cell>
          <cell r="DY47">
            <v>0</v>
          </cell>
          <cell r="DZ47">
            <v>210</v>
          </cell>
          <cell r="EA47">
            <v>4</v>
          </cell>
          <cell r="EB47">
            <v>1192</v>
          </cell>
          <cell r="EC47">
            <v>0</v>
          </cell>
          <cell r="ED47">
            <v>0</v>
          </cell>
          <cell r="EE47">
            <v>2</v>
          </cell>
          <cell r="EF47">
            <v>341</v>
          </cell>
          <cell r="EG47">
            <v>3</v>
          </cell>
          <cell r="EH47">
            <v>3374</v>
          </cell>
          <cell r="EI47">
            <v>0</v>
          </cell>
          <cell r="EJ47">
            <v>0</v>
          </cell>
          <cell r="EK47">
            <v>7</v>
          </cell>
          <cell r="EL47">
            <v>292</v>
          </cell>
          <cell r="EM47">
            <v>8</v>
          </cell>
          <cell r="EN47">
            <v>2379</v>
          </cell>
          <cell r="EO47">
            <v>0</v>
          </cell>
          <cell r="EP47">
            <v>0</v>
          </cell>
          <cell r="EQ47">
            <v>1</v>
          </cell>
          <cell r="ER47">
            <v>369</v>
          </cell>
          <cell r="ES47">
            <v>1</v>
          </cell>
          <cell r="ET47">
            <v>1920</v>
          </cell>
          <cell r="EU47">
            <v>0</v>
          </cell>
          <cell r="EV47">
            <v>0</v>
          </cell>
          <cell r="EW47">
            <v>1</v>
          </cell>
          <cell r="EX47">
            <v>286</v>
          </cell>
          <cell r="EY47">
            <v>2</v>
          </cell>
          <cell r="EZ47">
            <v>2219</v>
          </cell>
          <cell r="FA47">
            <v>0</v>
          </cell>
          <cell r="FB47">
            <v>0</v>
          </cell>
          <cell r="FC47">
            <v>4</v>
          </cell>
          <cell r="FD47">
            <v>308</v>
          </cell>
          <cell r="FE47">
            <v>0</v>
          </cell>
          <cell r="FF47">
            <v>1487</v>
          </cell>
          <cell r="FG47">
            <v>0</v>
          </cell>
          <cell r="FH47">
            <v>0</v>
          </cell>
          <cell r="FI47">
            <v>2</v>
          </cell>
          <cell r="FJ47">
            <v>481</v>
          </cell>
          <cell r="FK47">
            <v>2</v>
          </cell>
          <cell r="FL47">
            <v>1844</v>
          </cell>
          <cell r="FM47">
            <v>0</v>
          </cell>
          <cell r="FN47">
            <v>0</v>
          </cell>
          <cell r="FO47">
            <v>5</v>
          </cell>
          <cell r="FP47">
            <v>551</v>
          </cell>
          <cell r="FQ47">
            <v>2</v>
          </cell>
          <cell r="FR47">
            <v>1725</v>
          </cell>
          <cell r="FS47">
            <v>0</v>
          </cell>
          <cell r="FT47">
            <v>0</v>
          </cell>
          <cell r="FU47">
            <v>2</v>
          </cell>
          <cell r="FV47">
            <v>528</v>
          </cell>
          <cell r="FW47">
            <v>1</v>
          </cell>
          <cell r="FX47">
            <v>1061</v>
          </cell>
          <cell r="FY47">
            <v>0</v>
          </cell>
          <cell r="FZ47">
            <v>0</v>
          </cell>
          <cell r="GA47">
            <v>4</v>
          </cell>
          <cell r="GB47">
            <v>351</v>
          </cell>
          <cell r="GC47">
            <v>4</v>
          </cell>
          <cell r="GD47">
            <v>1000</v>
          </cell>
          <cell r="GE47">
            <v>0</v>
          </cell>
          <cell r="GF47">
            <v>0</v>
          </cell>
          <cell r="GG47">
            <v>2</v>
          </cell>
          <cell r="GH47">
            <v>176</v>
          </cell>
          <cell r="GI47">
            <v>2</v>
          </cell>
          <cell r="GJ47">
            <v>1373</v>
          </cell>
          <cell r="GK47">
            <v>1</v>
          </cell>
          <cell r="GL47">
            <v>0</v>
          </cell>
          <cell r="GM47">
            <v>19</v>
          </cell>
          <cell r="GN47">
            <v>237</v>
          </cell>
          <cell r="GO47">
            <v>0</v>
          </cell>
          <cell r="GP47">
            <v>1614</v>
          </cell>
          <cell r="GQ47">
            <v>0</v>
          </cell>
          <cell r="GR47">
            <v>0</v>
          </cell>
          <cell r="GS47">
            <v>8</v>
          </cell>
          <cell r="GT47">
            <v>249</v>
          </cell>
          <cell r="GU47">
            <v>0</v>
          </cell>
          <cell r="GV47">
            <v>1531</v>
          </cell>
          <cell r="GW47">
            <v>0</v>
          </cell>
          <cell r="GX47">
            <v>0</v>
          </cell>
          <cell r="GY47">
            <v>3</v>
          </cell>
          <cell r="GZ47">
            <v>451</v>
          </cell>
          <cell r="HA47">
            <v>2</v>
          </cell>
          <cell r="HB47">
            <v>1969</v>
          </cell>
          <cell r="HC47">
            <v>0</v>
          </cell>
          <cell r="HD47">
            <v>0</v>
          </cell>
          <cell r="HE47">
            <v>4</v>
          </cell>
          <cell r="HF47">
            <v>377</v>
          </cell>
          <cell r="HG47">
            <v>0</v>
          </cell>
          <cell r="HH47">
            <v>2104</v>
          </cell>
          <cell r="HI47">
            <v>0</v>
          </cell>
          <cell r="HJ47">
            <v>0</v>
          </cell>
          <cell r="HK47">
            <v>25</v>
          </cell>
          <cell r="HL47">
            <v>297</v>
          </cell>
          <cell r="HM47">
            <v>0</v>
          </cell>
          <cell r="HN47">
            <v>1438</v>
          </cell>
          <cell r="HO47">
            <v>0</v>
          </cell>
          <cell r="HP47">
            <v>0</v>
          </cell>
          <cell r="HQ47">
            <v>21</v>
          </cell>
          <cell r="HR47">
            <v>260</v>
          </cell>
          <cell r="HS47">
            <v>0</v>
          </cell>
          <cell r="HT47">
            <v>1401</v>
          </cell>
          <cell r="HU47">
            <v>0</v>
          </cell>
          <cell r="HV47">
            <v>0</v>
          </cell>
          <cell r="HW47">
            <v>23</v>
          </cell>
          <cell r="HX47">
            <v>179</v>
          </cell>
          <cell r="HY47">
            <v>2</v>
          </cell>
          <cell r="HZ47">
            <v>1777</v>
          </cell>
          <cell r="IA47">
            <v>2</v>
          </cell>
          <cell r="IB47">
            <v>0</v>
          </cell>
          <cell r="IC47">
            <v>27</v>
          </cell>
          <cell r="ID47">
            <v>370</v>
          </cell>
          <cell r="IE47">
            <v>1</v>
          </cell>
          <cell r="IF47">
            <v>1808</v>
          </cell>
          <cell r="IG47">
            <v>1</v>
          </cell>
          <cell r="IH47">
            <v>0</v>
          </cell>
          <cell r="II47">
            <v>36</v>
          </cell>
          <cell r="IJ47">
            <v>282</v>
          </cell>
          <cell r="IK47">
            <v>3</v>
          </cell>
          <cell r="IL47">
            <v>1628</v>
          </cell>
          <cell r="IM47">
            <v>1</v>
          </cell>
          <cell r="IN47">
            <v>0</v>
          </cell>
          <cell r="IO47">
            <v>25</v>
          </cell>
          <cell r="IP47">
            <v>142</v>
          </cell>
          <cell r="IQ47">
            <v>0</v>
          </cell>
          <cell r="IR47">
            <v>1997</v>
          </cell>
          <cell r="IS47">
            <v>1</v>
          </cell>
          <cell r="IT47">
            <v>0</v>
          </cell>
          <cell r="IU47">
            <v>28</v>
          </cell>
          <cell r="IV47">
            <v>159</v>
          </cell>
          <cell r="IW47">
            <v>0</v>
          </cell>
          <cell r="IX47">
            <v>1986</v>
          </cell>
          <cell r="IY47">
            <v>1</v>
          </cell>
          <cell r="IZ47">
            <v>0</v>
          </cell>
          <cell r="JA47">
            <v>24</v>
          </cell>
          <cell r="JB47">
            <v>222</v>
          </cell>
          <cell r="JC47">
            <v>0</v>
          </cell>
          <cell r="JD47">
            <v>2219</v>
          </cell>
          <cell r="JE47">
            <v>2</v>
          </cell>
          <cell r="JF47">
            <v>0</v>
          </cell>
          <cell r="JG47">
            <v>20</v>
          </cell>
          <cell r="JJ47">
            <v>2.8611934527645315E-2</v>
          </cell>
          <cell r="JK47">
            <v>7759</v>
          </cell>
          <cell r="JL47">
            <v>0.63381890888317627</v>
          </cell>
          <cell r="JM47">
            <v>3501</v>
          </cell>
        </row>
        <row r="48">
          <cell r="A48" t="str">
            <v>Систематорг</v>
          </cell>
          <cell r="B48">
            <v>288</v>
          </cell>
          <cell r="C48">
            <v>4427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2</v>
          </cell>
          <cell r="DU48">
            <v>0</v>
          </cell>
          <cell r="DV48">
            <v>4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4</v>
          </cell>
          <cell r="EC48">
            <v>0</v>
          </cell>
          <cell r="ED48">
            <v>0</v>
          </cell>
          <cell r="EE48">
            <v>0</v>
          </cell>
          <cell r="EF48">
            <v>1</v>
          </cell>
          <cell r="EG48">
            <v>0</v>
          </cell>
          <cell r="EH48">
            <v>1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2</v>
          </cell>
          <cell r="EO48">
            <v>0</v>
          </cell>
          <cell r="EP48">
            <v>0</v>
          </cell>
          <cell r="EQ48">
            <v>0</v>
          </cell>
          <cell r="ER48">
            <v>2</v>
          </cell>
          <cell r="ES48">
            <v>0</v>
          </cell>
          <cell r="ET48">
            <v>2</v>
          </cell>
          <cell r="EU48">
            <v>0</v>
          </cell>
          <cell r="EV48">
            <v>0</v>
          </cell>
          <cell r="EW48">
            <v>0</v>
          </cell>
          <cell r="EX48">
            <v>21</v>
          </cell>
          <cell r="EY48">
            <v>0</v>
          </cell>
          <cell r="EZ48">
            <v>15</v>
          </cell>
          <cell r="FA48">
            <v>0</v>
          </cell>
          <cell r="FB48">
            <v>0</v>
          </cell>
          <cell r="FC48">
            <v>0</v>
          </cell>
          <cell r="FD48">
            <v>22</v>
          </cell>
          <cell r="FE48">
            <v>0</v>
          </cell>
          <cell r="FF48">
            <v>65</v>
          </cell>
          <cell r="FG48">
            <v>0</v>
          </cell>
          <cell r="FH48">
            <v>0</v>
          </cell>
          <cell r="FI48">
            <v>0</v>
          </cell>
          <cell r="FJ48">
            <v>49</v>
          </cell>
          <cell r="FK48">
            <v>0</v>
          </cell>
          <cell r="FL48">
            <v>93</v>
          </cell>
          <cell r="FM48">
            <v>0</v>
          </cell>
          <cell r="FN48">
            <v>0</v>
          </cell>
          <cell r="FO48">
            <v>0</v>
          </cell>
          <cell r="FP48">
            <v>49</v>
          </cell>
          <cell r="FQ48">
            <v>0</v>
          </cell>
          <cell r="FR48">
            <v>129</v>
          </cell>
          <cell r="FS48">
            <v>0</v>
          </cell>
          <cell r="FT48">
            <v>0</v>
          </cell>
          <cell r="FU48">
            <v>0</v>
          </cell>
          <cell r="FV48">
            <v>46</v>
          </cell>
          <cell r="FW48">
            <v>0</v>
          </cell>
          <cell r="FX48">
            <v>90</v>
          </cell>
          <cell r="FY48">
            <v>0</v>
          </cell>
          <cell r="FZ48">
            <v>0</v>
          </cell>
          <cell r="GA48">
            <v>0</v>
          </cell>
          <cell r="GB48">
            <v>32</v>
          </cell>
          <cell r="GC48">
            <v>0</v>
          </cell>
          <cell r="GD48">
            <v>197</v>
          </cell>
          <cell r="GE48">
            <v>0</v>
          </cell>
          <cell r="GF48">
            <v>0</v>
          </cell>
          <cell r="GG48">
            <v>1</v>
          </cell>
          <cell r="GH48">
            <v>53</v>
          </cell>
          <cell r="GI48">
            <v>0</v>
          </cell>
          <cell r="GJ48">
            <v>317</v>
          </cell>
          <cell r="GK48">
            <v>0</v>
          </cell>
          <cell r="GL48">
            <v>0</v>
          </cell>
          <cell r="GM48">
            <v>1</v>
          </cell>
          <cell r="GN48">
            <v>65</v>
          </cell>
          <cell r="GO48">
            <v>0</v>
          </cell>
          <cell r="GP48">
            <v>162</v>
          </cell>
          <cell r="GQ48">
            <v>0</v>
          </cell>
          <cell r="GR48">
            <v>0</v>
          </cell>
          <cell r="GS48">
            <v>0</v>
          </cell>
          <cell r="GT48">
            <v>100</v>
          </cell>
          <cell r="GU48">
            <v>0</v>
          </cell>
          <cell r="GV48">
            <v>260</v>
          </cell>
          <cell r="GW48">
            <v>0</v>
          </cell>
          <cell r="GX48">
            <v>0</v>
          </cell>
          <cell r="GY48">
            <v>2</v>
          </cell>
          <cell r="GZ48">
            <v>79</v>
          </cell>
          <cell r="HA48">
            <v>0</v>
          </cell>
          <cell r="HB48">
            <v>224</v>
          </cell>
          <cell r="HC48">
            <v>0</v>
          </cell>
          <cell r="HD48">
            <v>0</v>
          </cell>
          <cell r="HE48">
            <v>0</v>
          </cell>
          <cell r="HF48">
            <v>109</v>
          </cell>
          <cell r="HG48">
            <v>0</v>
          </cell>
          <cell r="HH48">
            <v>179</v>
          </cell>
          <cell r="HI48">
            <v>0</v>
          </cell>
          <cell r="HJ48">
            <v>0</v>
          </cell>
          <cell r="HK48">
            <v>3</v>
          </cell>
          <cell r="HL48">
            <v>77</v>
          </cell>
          <cell r="HM48">
            <v>0</v>
          </cell>
          <cell r="HN48">
            <v>189</v>
          </cell>
          <cell r="HO48">
            <v>0</v>
          </cell>
          <cell r="HP48">
            <v>0</v>
          </cell>
          <cell r="HQ48">
            <v>3</v>
          </cell>
          <cell r="HR48">
            <v>58</v>
          </cell>
          <cell r="HS48">
            <v>0</v>
          </cell>
          <cell r="HT48">
            <v>195</v>
          </cell>
          <cell r="HU48">
            <v>0</v>
          </cell>
          <cell r="HV48">
            <v>0</v>
          </cell>
          <cell r="HW48">
            <v>4</v>
          </cell>
          <cell r="HX48">
            <v>54</v>
          </cell>
          <cell r="HY48">
            <v>0</v>
          </cell>
          <cell r="HZ48">
            <v>242</v>
          </cell>
          <cell r="IA48">
            <v>0</v>
          </cell>
          <cell r="IB48">
            <v>0</v>
          </cell>
          <cell r="IC48">
            <v>5</v>
          </cell>
          <cell r="ID48">
            <v>50</v>
          </cell>
          <cell r="IE48">
            <v>0</v>
          </cell>
          <cell r="IF48">
            <v>188</v>
          </cell>
          <cell r="IG48">
            <v>1</v>
          </cell>
          <cell r="IH48">
            <v>0</v>
          </cell>
          <cell r="II48">
            <v>1</v>
          </cell>
          <cell r="IJ48">
            <v>26</v>
          </cell>
          <cell r="IK48">
            <v>0</v>
          </cell>
          <cell r="IL48">
            <v>152</v>
          </cell>
          <cell r="IM48">
            <v>0</v>
          </cell>
          <cell r="IN48">
            <v>0</v>
          </cell>
          <cell r="IO48">
            <v>1</v>
          </cell>
          <cell r="IP48">
            <v>46</v>
          </cell>
          <cell r="IQ48">
            <v>0</v>
          </cell>
          <cell r="IR48">
            <v>211</v>
          </cell>
          <cell r="IS48">
            <v>0</v>
          </cell>
          <cell r="IT48">
            <v>0</v>
          </cell>
          <cell r="IU48">
            <v>6</v>
          </cell>
          <cell r="IV48">
            <v>36</v>
          </cell>
          <cell r="IW48">
            <v>0</v>
          </cell>
          <cell r="IX48">
            <v>209</v>
          </cell>
          <cell r="IY48">
            <v>0</v>
          </cell>
          <cell r="IZ48">
            <v>0</v>
          </cell>
          <cell r="JA48">
            <v>4</v>
          </cell>
          <cell r="JB48">
            <v>41</v>
          </cell>
          <cell r="JC48">
            <v>0</v>
          </cell>
          <cell r="JD48">
            <v>246</v>
          </cell>
          <cell r="JE48">
            <v>0</v>
          </cell>
          <cell r="JF48">
            <v>0</v>
          </cell>
          <cell r="JG48">
            <v>1</v>
          </cell>
          <cell r="JJ48">
            <v>5.0868486352357321E-2</v>
          </cell>
          <cell r="JK48">
            <v>806</v>
          </cell>
          <cell r="JL48">
            <v>0.40527182866556838</v>
          </cell>
          <cell r="JM48">
            <v>607</v>
          </cell>
        </row>
        <row r="49">
          <cell r="A49" t="str">
            <v>ТендерСтандарт</v>
          </cell>
          <cell r="B49">
            <v>40</v>
          </cell>
          <cell r="C49">
            <v>1758</v>
          </cell>
          <cell r="D49">
            <v>1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27</v>
          </cell>
          <cell r="K49">
            <v>0</v>
          </cell>
          <cell r="L49">
            <v>13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4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1</v>
          </cell>
          <cell r="AO49">
            <v>0</v>
          </cell>
          <cell r="AP49">
            <v>9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20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16</v>
          </cell>
          <cell r="BI49">
            <v>0</v>
          </cell>
          <cell r="BJ49">
            <v>0</v>
          </cell>
          <cell r="BK49">
            <v>0</v>
          </cell>
          <cell r="BL49">
            <v>1</v>
          </cell>
          <cell r="BM49">
            <v>0</v>
          </cell>
          <cell r="BN49">
            <v>15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8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18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114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4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45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3</v>
          </cell>
          <cell r="CY49">
            <v>0</v>
          </cell>
          <cell r="CZ49">
            <v>0</v>
          </cell>
          <cell r="DA49">
            <v>0</v>
          </cell>
          <cell r="DB49">
            <v>2</v>
          </cell>
          <cell r="DC49">
            <v>0</v>
          </cell>
          <cell r="DD49">
            <v>33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41</v>
          </cell>
          <cell r="DK49">
            <v>0</v>
          </cell>
          <cell r="DL49">
            <v>0</v>
          </cell>
          <cell r="DM49">
            <v>0</v>
          </cell>
          <cell r="DN49">
            <v>1</v>
          </cell>
          <cell r="DO49">
            <v>0</v>
          </cell>
          <cell r="DP49">
            <v>9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24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7</v>
          </cell>
          <cell r="EC49">
            <v>0</v>
          </cell>
          <cell r="ED49">
            <v>0</v>
          </cell>
          <cell r="EE49">
            <v>0</v>
          </cell>
          <cell r="EF49">
            <v>3</v>
          </cell>
          <cell r="EG49">
            <v>0</v>
          </cell>
          <cell r="EH49">
            <v>12</v>
          </cell>
          <cell r="EI49">
            <v>0</v>
          </cell>
          <cell r="EJ49">
            <v>0</v>
          </cell>
          <cell r="EK49">
            <v>0</v>
          </cell>
          <cell r="EL49">
            <v>4</v>
          </cell>
          <cell r="EM49">
            <v>0</v>
          </cell>
          <cell r="EN49">
            <v>36</v>
          </cell>
          <cell r="EO49">
            <v>0</v>
          </cell>
          <cell r="EP49">
            <v>0</v>
          </cell>
          <cell r="EQ49">
            <v>0</v>
          </cell>
          <cell r="ER49">
            <v>21</v>
          </cell>
          <cell r="ES49">
            <v>0</v>
          </cell>
          <cell r="ET49">
            <v>33</v>
          </cell>
          <cell r="EU49">
            <v>0</v>
          </cell>
          <cell r="EV49">
            <v>0</v>
          </cell>
          <cell r="EW49">
            <v>0</v>
          </cell>
          <cell r="EX49">
            <v>2</v>
          </cell>
          <cell r="EY49">
            <v>0</v>
          </cell>
          <cell r="EZ49">
            <v>16</v>
          </cell>
          <cell r="FA49">
            <v>0</v>
          </cell>
          <cell r="FB49">
            <v>0</v>
          </cell>
          <cell r="FC49">
            <v>0</v>
          </cell>
          <cell r="FD49">
            <v>13</v>
          </cell>
          <cell r="FE49">
            <v>0</v>
          </cell>
          <cell r="FF49">
            <v>29</v>
          </cell>
          <cell r="FG49">
            <v>0</v>
          </cell>
          <cell r="FH49">
            <v>0</v>
          </cell>
          <cell r="FI49">
            <v>0</v>
          </cell>
          <cell r="FJ49">
            <v>7</v>
          </cell>
          <cell r="FK49">
            <v>0</v>
          </cell>
          <cell r="FL49">
            <v>44</v>
          </cell>
          <cell r="FM49">
            <v>0</v>
          </cell>
          <cell r="FN49">
            <v>0</v>
          </cell>
          <cell r="FO49">
            <v>0</v>
          </cell>
          <cell r="FP49">
            <v>14</v>
          </cell>
          <cell r="FQ49">
            <v>0</v>
          </cell>
          <cell r="FR49">
            <v>46</v>
          </cell>
          <cell r="FS49">
            <v>0</v>
          </cell>
          <cell r="FT49">
            <v>0</v>
          </cell>
          <cell r="FU49">
            <v>0</v>
          </cell>
          <cell r="FV49">
            <v>18</v>
          </cell>
          <cell r="FW49">
            <v>0</v>
          </cell>
          <cell r="FX49">
            <v>40</v>
          </cell>
          <cell r="FY49">
            <v>0</v>
          </cell>
          <cell r="FZ49">
            <v>0</v>
          </cell>
          <cell r="GA49">
            <v>0</v>
          </cell>
          <cell r="GB49">
            <v>24</v>
          </cell>
          <cell r="GC49">
            <v>0</v>
          </cell>
          <cell r="GD49">
            <v>69</v>
          </cell>
          <cell r="GE49">
            <v>0</v>
          </cell>
          <cell r="GF49">
            <v>0</v>
          </cell>
          <cell r="GG49">
            <v>0</v>
          </cell>
          <cell r="GH49">
            <v>8</v>
          </cell>
          <cell r="GI49">
            <v>0</v>
          </cell>
          <cell r="GJ49">
            <v>115</v>
          </cell>
          <cell r="GK49">
            <v>0</v>
          </cell>
          <cell r="GL49">
            <v>0</v>
          </cell>
          <cell r="GM49">
            <v>0</v>
          </cell>
          <cell r="GN49">
            <v>6</v>
          </cell>
          <cell r="GO49">
            <v>0</v>
          </cell>
          <cell r="GP49">
            <v>66</v>
          </cell>
          <cell r="GQ49">
            <v>0</v>
          </cell>
          <cell r="GR49">
            <v>0</v>
          </cell>
          <cell r="GS49">
            <v>0</v>
          </cell>
          <cell r="GT49">
            <v>21</v>
          </cell>
          <cell r="GU49">
            <v>0</v>
          </cell>
          <cell r="GV49">
            <v>70</v>
          </cell>
          <cell r="GW49">
            <v>0</v>
          </cell>
          <cell r="GX49">
            <v>0</v>
          </cell>
          <cell r="GY49">
            <v>0</v>
          </cell>
          <cell r="GZ49">
            <v>25</v>
          </cell>
          <cell r="HA49">
            <v>0</v>
          </cell>
          <cell r="HB49">
            <v>65</v>
          </cell>
          <cell r="HC49">
            <v>0</v>
          </cell>
          <cell r="HD49">
            <v>0</v>
          </cell>
          <cell r="HE49">
            <v>0</v>
          </cell>
          <cell r="HF49">
            <v>27</v>
          </cell>
          <cell r="HG49">
            <v>0</v>
          </cell>
          <cell r="HH49">
            <v>65</v>
          </cell>
          <cell r="HI49">
            <v>0</v>
          </cell>
          <cell r="HJ49">
            <v>0</v>
          </cell>
          <cell r="HK49">
            <v>0</v>
          </cell>
          <cell r="HL49">
            <v>11</v>
          </cell>
          <cell r="HM49">
            <v>0</v>
          </cell>
          <cell r="HN49">
            <v>51</v>
          </cell>
          <cell r="HO49">
            <v>0</v>
          </cell>
          <cell r="HP49">
            <v>0</v>
          </cell>
          <cell r="HQ49">
            <v>0</v>
          </cell>
          <cell r="HR49">
            <v>5</v>
          </cell>
          <cell r="HS49">
            <v>0</v>
          </cell>
          <cell r="HT49">
            <v>39</v>
          </cell>
          <cell r="HU49">
            <v>0</v>
          </cell>
          <cell r="HV49">
            <v>0</v>
          </cell>
          <cell r="HW49">
            <v>0</v>
          </cell>
          <cell r="HX49">
            <v>10</v>
          </cell>
          <cell r="HY49">
            <v>0</v>
          </cell>
          <cell r="HZ49">
            <v>42</v>
          </cell>
          <cell r="IA49">
            <v>0</v>
          </cell>
          <cell r="IB49">
            <v>0</v>
          </cell>
          <cell r="IC49">
            <v>0</v>
          </cell>
          <cell r="ID49">
            <v>4</v>
          </cell>
          <cell r="IE49">
            <v>0</v>
          </cell>
          <cell r="IF49">
            <v>40</v>
          </cell>
          <cell r="IG49">
            <v>1</v>
          </cell>
          <cell r="IH49">
            <v>0</v>
          </cell>
          <cell r="II49">
            <v>0</v>
          </cell>
          <cell r="IJ49">
            <v>21</v>
          </cell>
          <cell r="IK49">
            <v>0</v>
          </cell>
          <cell r="IL49">
            <v>47</v>
          </cell>
          <cell r="IM49">
            <v>0</v>
          </cell>
          <cell r="IN49">
            <v>0</v>
          </cell>
          <cell r="IO49">
            <v>0</v>
          </cell>
          <cell r="IP49">
            <v>4</v>
          </cell>
          <cell r="IQ49">
            <v>0</v>
          </cell>
          <cell r="IR49">
            <v>61</v>
          </cell>
          <cell r="IS49">
            <v>1</v>
          </cell>
          <cell r="IT49">
            <v>0</v>
          </cell>
          <cell r="IU49">
            <v>0</v>
          </cell>
          <cell r="IV49">
            <v>10</v>
          </cell>
          <cell r="IW49">
            <v>0</v>
          </cell>
          <cell r="IX49">
            <v>54</v>
          </cell>
          <cell r="IY49">
            <v>0</v>
          </cell>
          <cell r="IZ49">
            <v>0</v>
          </cell>
          <cell r="JA49">
            <v>0</v>
          </cell>
          <cell r="JB49">
            <v>5</v>
          </cell>
          <cell r="JC49">
            <v>0</v>
          </cell>
          <cell r="JD49">
            <v>35</v>
          </cell>
          <cell r="JE49">
            <v>0</v>
          </cell>
          <cell r="JF49">
            <v>0</v>
          </cell>
          <cell r="JG49">
            <v>0</v>
          </cell>
          <cell r="JJ49">
            <v>2.8409090909090908E-2</v>
          </cell>
          <cell r="JK49">
            <v>176</v>
          </cell>
          <cell r="JL49">
            <v>0.2734375</v>
          </cell>
          <cell r="JM49">
            <v>128</v>
          </cell>
        </row>
        <row r="50">
          <cell r="A50" t="str">
            <v>ТП "Фабрикант"</v>
          </cell>
          <cell r="B50">
            <v>489</v>
          </cell>
          <cell r="C50">
            <v>27230</v>
          </cell>
          <cell r="D50">
            <v>57</v>
          </cell>
          <cell r="E50">
            <v>0</v>
          </cell>
          <cell r="F50">
            <v>226</v>
          </cell>
          <cell r="G50">
            <v>0</v>
          </cell>
          <cell r="H50">
            <v>0</v>
          </cell>
          <cell r="I50">
            <v>0</v>
          </cell>
          <cell r="J50">
            <v>602</v>
          </cell>
          <cell r="K50">
            <v>2</v>
          </cell>
          <cell r="L50">
            <v>751</v>
          </cell>
          <cell r="M50">
            <v>1</v>
          </cell>
          <cell r="N50">
            <v>0</v>
          </cell>
          <cell r="O50">
            <v>0</v>
          </cell>
          <cell r="P50">
            <v>469</v>
          </cell>
          <cell r="Q50">
            <v>5</v>
          </cell>
          <cell r="R50">
            <v>995</v>
          </cell>
          <cell r="S50">
            <v>0</v>
          </cell>
          <cell r="T50">
            <v>0</v>
          </cell>
          <cell r="U50">
            <v>0</v>
          </cell>
          <cell r="V50">
            <v>414</v>
          </cell>
          <cell r="W50">
            <v>4</v>
          </cell>
          <cell r="X50">
            <v>696</v>
          </cell>
          <cell r="Y50">
            <v>0</v>
          </cell>
          <cell r="Z50">
            <v>0</v>
          </cell>
          <cell r="AA50">
            <v>0</v>
          </cell>
          <cell r="AB50">
            <v>318</v>
          </cell>
          <cell r="AC50">
            <v>3</v>
          </cell>
          <cell r="AD50">
            <v>458</v>
          </cell>
          <cell r="AE50">
            <v>0</v>
          </cell>
          <cell r="AF50">
            <v>0</v>
          </cell>
          <cell r="AG50">
            <v>0</v>
          </cell>
          <cell r="AH50">
            <v>309</v>
          </cell>
          <cell r="AI50">
            <v>1</v>
          </cell>
          <cell r="AJ50">
            <v>464</v>
          </cell>
          <cell r="AK50">
            <v>0</v>
          </cell>
          <cell r="AL50">
            <v>0</v>
          </cell>
          <cell r="AM50">
            <v>0</v>
          </cell>
          <cell r="AN50">
            <v>545</v>
          </cell>
          <cell r="AO50">
            <v>1</v>
          </cell>
          <cell r="AP50">
            <v>264</v>
          </cell>
          <cell r="AQ50">
            <v>0</v>
          </cell>
          <cell r="AR50">
            <v>0</v>
          </cell>
          <cell r="AS50">
            <v>0</v>
          </cell>
          <cell r="AT50">
            <v>622</v>
          </cell>
          <cell r="AU50">
            <v>0</v>
          </cell>
          <cell r="AV50">
            <v>46</v>
          </cell>
          <cell r="AW50">
            <v>0</v>
          </cell>
          <cell r="AX50">
            <v>0</v>
          </cell>
          <cell r="AY50">
            <v>0</v>
          </cell>
          <cell r="AZ50">
            <v>394</v>
          </cell>
          <cell r="BA50">
            <v>1</v>
          </cell>
          <cell r="BB50">
            <v>7</v>
          </cell>
          <cell r="BC50">
            <v>0</v>
          </cell>
          <cell r="BD50">
            <v>0</v>
          </cell>
          <cell r="BE50">
            <v>0</v>
          </cell>
          <cell r="BF50">
            <v>415</v>
          </cell>
          <cell r="BG50">
            <v>3</v>
          </cell>
          <cell r="BH50">
            <v>6</v>
          </cell>
          <cell r="BI50">
            <v>0</v>
          </cell>
          <cell r="BJ50">
            <v>0</v>
          </cell>
          <cell r="BK50">
            <v>0</v>
          </cell>
          <cell r="BL50">
            <v>332</v>
          </cell>
          <cell r="BM50">
            <v>0</v>
          </cell>
          <cell r="BN50">
            <v>7</v>
          </cell>
          <cell r="BO50">
            <v>0</v>
          </cell>
          <cell r="BP50">
            <v>0</v>
          </cell>
          <cell r="BQ50">
            <v>0</v>
          </cell>
          <cell r="BR50">
            <v>204</v>
          </cell>
          <cell r="BS50">
            <v>0</v>
          </cell>
          <cell r="BT50">
            <v>7</v>
          </cell>
          <cell r="BU50">
            <v>0</v>
          </cell>
          <cell r="BV50">
            <v>0</v>
          </cell>
          <cell r="BW50">
            <v>0</v>
          </cell>
          <cell r="BX50">
            <v>285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446</v>
          </cell>
          <cell r="CE50">
            <v>0</v>
          </cell>
          <cell r="CF50">
            <v>1</v>
          </cell>
          <cell r="CG50">
            <v>0</v>
          </cell>
          <cell r="CH50">
            <v>0</v>
          </cell>
          <cell r="CI50">
            <v>0</v>
          </cell>
          <cell r="CJ50">
            <v>517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614</v>
          </cell>
          <cell r="CQ50">
            <v>2</v>
          </cell>
          <cell r="CR50">
            <v>4</v>
          </cell>
          <cell r="CS50">
            <v>0</v>
          </cell>
          <cell r="CT50">
            <v>0</v>
          </cell>
          <cell r="CU50">
            <v>0</v>
          </cell>
          <cell r="CV50">
            <v>367</v>
          </cell>
          <cell r="CW50">
            <v>1</v>
          </cell>
          <cell r="CX50">
            <v>3</v>
          </cell>
          <cell r="CY50">
            <v>0</v>
          </cell>
          <cell r="CZ50">
            <v>0</v>
          </cell>
          <cell r="DA50">
            <v>0</v>
          </cell>
          <cell r="DB50">
            <v>403</v>
          </cell>
          <cell r="DC50">
            <v>0</v>
          </cell>
          <cell r="DD50">
            <v>1</v>
          </cell>
          <cell r="DE50">
            <v>0</v>
          </cell>
          <cell r="DF50">
            <v>0</v>
          </cell>
          <cell r="DG50">
            <v>0</v>
          </cell>
          <cell r="DH50">
            <v>417</v>
          </cell>
          <cell r="DI50">
            <v>1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359</v>
          </cell>
          <cell r="DO50">
            <v>2</v>
          </cell>
          <cell r="DP50">
            <v>1</v>
          </cell>
          <cell r="DQ50">
            <v>0</v>
          </cell>
          <cell r="DR50">
            <v>0</v>
          </cell>
          <cell r="DS50">
            <v>0</v>
          </cell>
          <cell r="DT50">
            <v>246</v>
          </cell>
          <cell r="DU50">
            <v>1</v>
          </cell>
          <cell r="DV50">
            <v>1</v>
          </cell>
          <cell r="DW50">
            <v>12</v>
          </cell>
          <cell r="DX50">
            <v>0</v>
          </cell>
          <cell r="DY50">
            <v>0</v>
          </cell>
          <cell r="DZ50">
            <v>195</v>
          </cell>
          <cell r="EA50">
            <v>3</v>
          </cell>
          <cell r="EB50">
            <v>787</v>
          </cell>
          <cell r="EC50">
            <v>0</v>
          </cell>
          <cell r="ED50">
            <v>0</v>
          </cell>
          <cell r="EE50">
            <v>0</v>
          </cell>
          <cell r="EF50">
            <v>242</v>
          </cell>
          <cell r="EG50">
            <v>0</v>
          </cell>
          <cell r="EH50">
            <v>854</v>
          </cell>
          <cell r="EI50">
            <v>0</v>
          </cell>
          <cell r="EJ50">
            <v>0</v>
          </cell>
          <cell r="EK50">
            <v>0</v>
          </cell>
          <cell r="EL50">
            <v>253</v>
          </cell>
          <cell r="EM50">
            <v>1</v>
          </cell>
          <cell r="EN50">
            <v>763</v>
          </cell>
          <cell r="EO50">
            <v>0</v>
          </cell>
          <cell r="EP50">
            <v>0</v>
          </cell>
          <cell r="EQ50">
            <v>0</v>
          </cell>
          <cell r="ER50">
            <v>215</v>
          </cell>
          <cell r="ES50">
            <v>0</v>
          </cell>
          <cell r="ET50">
            <v>610</v>
          </cell>
          <cell r="EU50">
            <v>0</v>
          </cell>
          <cell r="EV50">
            <v>0</v>
          </cell>
          <cell r="EW50">
            <v>0</v>
          </cell>
          <cell r="EX50">
            <v>262</v>
          </cell>
          <cell r="EY50">
            <v>0</v>
          </cell>
          <cell r="EZ50">
            <v>548</v>
          </cell>
          <cell r="FA50">
            <v>0</v>
          </cell>
          <cell r="FB50">
            <v>0</v>
          </cell>
          <cell r="FC50">
            <v>0</v>
          </cell>
          <cell r="FD50">
            <v>257</v>
          </cell>
          <cell r="FE50">
            <v>0</v>
          </cell>
          <cell r="FF50">
            <v>579</v>
          </cell>
          <cell r="FG50">
            <v>1</v>
          </cell>
          <cell r="FH50">
            <v>0</v>
          </cell>
          <cell r="FI50">
            <v>0</v>
          </cell>
          <cell r="FJ50">
            <v>193</v>
          </cell>
          <cell r="FK50">
            <v>0</v>
          </cell>
          <cell r="FL50">
            <v>612</v>
          </cell>
          <cell r="FM50">
            <v>0</v>
          </cell>
          <cell r="FN50">
            <v>0</v>
          </cell>
          <cell r="FO50">
            <v>0</v>
          </cell>
          <cell r="FP50">
            <v>253</v>
          </cell>
          <cell r="FQ50">
            <v>0</v>
          </cell>
          <cell r="FR50">
            <v>400</v>
          </cell>
          <cell r="FS50">
            <v>0</v>
          </cell>
          <cell r="FT50">
            <v>0</v>
          </cell>
          <cell r="FU50">
            <v>2</v>
          </cell>
          <cell r="FV50">
            <v>186</v>
          </cell>
          <cell r="FW50">
            <v>0</v>
          </cell>
          <cell r="FX50">
            <v>405</v>
          </cell>
          <cell r="FY50">
            <v>0</v>
          </cell>
          <cell r="FZ50">
            <v>0</v>
          </cell>
          <cell r="GA50">
            <v>3</v>
          </cell>
          <cell r="GB50">
            <v>151</v>
          </cell>
          <cell r="GC50">
            <v>0</v>
          </cell>
          <cell r="GD50">
            <v>414</v>
          </cell>
          <cell r="GE50">
            <v>0</v>
          </cell>
          <cell r="GF50">
            <v>0</v>
          </cell>
          <cell r="GG50">
            <v>12</v>
          </cell>
          <cell r="GH50">
            <v>145</v>
          </cell>
          <cell r="GI50">
            <v>0</v>
          </cell>
          <cell r="GJ50">
            <v>474</v>
          </cell>
          <cell r="GK50">
            <v>0</v>
          </cell>
          <cell r="GL50">
            <v>0</v>
          </cell>
          <cell r="GM50">
            <v>3</v>
          </cell>
          <cell r="GN50">
            <v>130</v>
          </cell>
          <cell r="GO50">
            <v>0</v>
          </cell>
          <cell r="GP50">
            <v>530</v>
          </cell>
          <cell r="GQ50">
            <v>0</v>
          </cell>
          <cell r="GR50">
            <v>0</v>
          </cell>
          <cell r="GS50">
            <v>3</v>
          </cell>
          <cell r="GT50">
            <v>145</v>
          </cell>
          <cell r="GU50">
            <v>0</v>
          </cell>
          <cell r="GV50">
            <v>422</v>
          </cell>
          <cell r="GW50">
            <v>0</v>
          </cell>
          <cell r="GX50">
            <v>0</v>
          </cell>
          <cell r="GY50">
            <v>1</v>
          </cell>
          <cell r="GZ50">
            <v>279</v>
          </cell>
          <cell r="HA50">
            <v>0</v>
          </cell>
          <cell r="HB50">
            <v>479</v>
          </cell>
          <cell r="HC50">
            <v>0</v>
          </cell>
          <cell r="HD50">
            <v>0</v>
          </cell>
          <cell r="HE50">
            <v>4</v>
          </cell>
          <cell r="HF50">
            <v>150</v>
          </cell>
          <cell r="HG50">
            <v>0</v>
          </cell>
          <cell r="HH50">
            <v>382</v>
          </cell>
          <cell r="HI50">
            <v>0</v>
          </cell>
          <cell r="HJ50">
            <v>0</v>
          </cell>
          <cell r="HK50">
            <v>15</v>
          </cell>
          <cell r="HL50">
            <v>116</v>
          </cell>
          <cell r="HM50">
            <v>0</v>
          </cell>
          <cell r="HN50">
            <v>459</v>
          </cell>
          <cell r="HO50">
            <v>0</v>
          </cell>
          <cell r="HP50">
            <v>0</v>
          </cell>
          <cell r="HQ50">
            <v>25</v>
          </cell>
          <cell r="HR50">
            <v>95</v>
          </cell>
          <cell r="HS50">
            <v>0</v>
          </cell>
          <cell r="HT50">
            <v>323</v>
          </cell>
          <cell r="HU50">
            <v>0</v>
          </cell>
          <cell r="HV50">
            <v>0</v>
          </cell>
          <cell r="HW50">
            <v>14</v>
          </cell>
          <cell r="HX50">
            <v>78</v>
          </cell>
          <cell r="HY50">
            <v>0</v>
          </cell>
          <cell r="HZ50">
            <v>379</v>
          </cell>
          <cell r="IA50">
            <v>0</v>
          </cell>
          <cell r="IB50">
            <v>0</v>
          </cell>
          <cell r="IC50">
            <v>4</v>
          </cell>
          <cell r="ID50">
            <v>55</v>
          </cell>
          <cell r="IE50">
            <v>0</v>
          </cell>
          <cell r="IF50">
            <v>370</v>
          </cell>
          <cell r="IG50">
            <v>0</v>
          </cell>
          <cell r="IH50">
            <v>0</v>
          </cell>
          <cell r="II50">
            <v>3</v>
          </cell>
          <cell r="IJ50">
            <v>71</v>
          </cell>
          <cell r="IK50">
            <v>0</v>
          </cell>
          <cell r="IL50">
            <v>279</v>
          </cell>
          <cell r="IM50">
            <v>0</v>
          </cell>
          <cell r="IN50">
            <v>0</v>
          </cell>
          <cell r="IO50">
            <v>5</v>
          </cell>
          <cell r="IP50">
            <v>32</v>
          </cell>
          <cell r="IQ50">
            <v>0</v>
          </cell>
          <cell r="IR50">
            <v>374</v>
          </cell>
          <cell r="IS50">
            <v>0</v>
          </cell>
          <cell r="IT50">
            <v>0</v>
          </cell>
          <cell r="IU50">
            <v>3</v>
          </cell>
          <cell r="IV50">
            <v>31</v>
          </cell>
          <cell r="IW50">
            <v>0</v>
          </cell>
          <cell r="IX50">
            <v>341</v>
          </cell>
          <cell r="IY50">
            <v>0</v>
          </cell>
          <cell r="IZ50">
            <v>0</v>
          </cell>
          <cell r="JA50">
            <v>6</v>
          </cell>
          <cell r="JB50">
            <v>45</v>
          </cell>
          <cell r="JC50">
            <v>1</v>
          </cell>
          <cell r="JD50">
            <v>439</v>
          </cell>
          <cell r="JE50">
            <v>0</v>
          </cell>
          <cell r="JF50">
            <v>0</v>
          </cell>
          <cell r="JG50">
            <v>4</v>
          </cell>
          <cell r="JJ50">
            <v>4.8128342245989303E-2</v>
          </cell>
          <cell r="JK50">
            <v>935</v>
          </cell>
          <cell r="JL50">
            <v>0.66920731707317072</v>
          </cell>
          <cell r="JM50">
            <v>656</v>
          </cell>
        </row>
        <row r="51">
          <cell r="A51" t="str">
            <v>Уральская электронная торговая площадка</v>
          </cell>
          <cell r="B51">
            <v>417</v>
          </cell>
          <cell r="C51">
            <v>10912</v>
          </cell>
          <cell r="D51">
            <v>0</v>
          </cell>
          <cell r="E51">
            <v>0</v>
          </cell>
          <cell r="F51">
            <v>3</v>
          </cell>
          <cell r="G51">
            <v>0</v>
          </cell>
          <cell r="H51">
            <v>0</v>
          </cell>
          <cell r="I51">
            <v>0</v>
          </cell>
          <cell r="J51">
            <v>4</v>
          </cell>
          <cell r="K51">
            <v>0</v>
          </cell>
          <cell r="L51">
            <v>45</v>
          </cell>
          <cell r="M51">
            <v>0</v>
          </cell>
          <cell r="N51">
            <v>0</v>
          </cell>
          <cell r="O51">
            <v>0</v>
          </cell>
          <cell r="P51">
            <v>2</v>
          </cell>
          <cell r="Q51">
            <v>0</v>
          </cell>
          <cell r="R51">
            <v>35</v>
          </cell>
          <cell r="S51">
            <v>0</v>
          </cell>
          <cell r="T51">
            <v>0</v>
          </cell>
          <cell r="U51">
            <v>0</v>
          </cell>
          <cell r="V51">
            <v>8</v>
          </cell>
          <cell r="W51">
            <v>0</v>
          </cell>
          <cell r="X51">
            <v>62</v>
          </cell>
          <cell r="Y51">
            <v>0</v>
          </cell>
          <cell r="Z51">
            <v>0</v>
          </cell>
          <cell r="AA51">
            <v>0</v>
          </cell>
          <cell r="AB51">
            <v>6</v>
          </cell>
          <cell r="AC51">
            <v>0</v>
          </cell>
          <cell r="AD51">
            <v>28</v>
          </cell>
          <cell r="AE51">
            <v>0</v>
          </cell>
          <cell r="AF51">
            <v>0</v>
          </cell>
          <cell r="AG51">
            <v>0</v>
          </cell>
          <cell r="AH51">
            <v>8</v>
          </cell>
          <cell r="AI51">
            <v>0</v>
          </cell>
          <cell r="AJ51">
            <v>51</v>
          </cell>
          <cell r="AK51">
            <v>0</v>
          </cell>
          <cell r="AL51">
            <v>0</v>
          </cell>
          <cell r="AM51">
            <v>0</v>
          </cell>
          <cell r="AN51">
            <v>12</v>
          </cell>
          <cell r="AO51">
            <v>0</v>
          </cell>
          <cell r="AP51">
            <v>103</v>
          </cell>
          <cell r="AQ51">
            <v>0</v>
          </cell>
          <cell r="AR51">
            <v>0</v>
          </cell>
          <cell r="AS51">
            <v>0</v>
          </cell>
          <cell r="AT51">
            <v>5</v>
          </cell>
          <cell r="AU51">
            <v>0</v>
          </cell>
          <cell r="AV51">
            <v>57</v>
          </cell>
          <cell r="AW51">
            <v>0</v>
          </cell>
          <cell r="AX51">
            <v>0</v>
          </cell>
          <cell r="AY51">
            <v>0</v>
          </cell>
          <cell r="AZ51">
            <v>19</v>
          </cell>
          <cell r="BA51">
            <v>0</v>
          </cell>
          <cell r="BB51">
            <v>61</v>
          </cell>
          <cell r="BC51">
            <v>0</v>
          </cell>
          <cell r="BD51">
            <v>0</v>
          </cell>
          <cell r="BE51">
            <v>0</v>
          </cell>
          <cell r="BF51">
            <v>17</v>
          </cell>
          <cell r="BG51">
            <v>0</v>
          </cell>
          <cell r="BH51">
            <v>25</v>
          </cell>
          <cell r="BI51">
            <v>0</v>
          </cell>
          <cell r="BJ51">
            <v>0</v>
          </cell>
          <cell r="BK51">
            <v>0</v>
          </cell>
          <cell r="BL51">
            <v>19</v>
          </cell>
          <cell r="BM51">
            <v>0</v>
          </cell>
          <cell r="BN51">
            <v>54</v>
          </cell>
          <cell r="BO51">
            <v>0</v>
          </cell>
          <cell r="BP51">
            <v>0</v>
          </cell>
          <cell r="BQ51">
            <v>0</v>
          </cell>
          <cell r="BR51">
            <v>12</v>
          </cell>
          <cell r="BS51">
            <v>0</v>
          </cell>
          <cell r="BT51">
            <v>95</v>
          </cell>
          <cell r="BU51">
            <v>0</v>
          </cell>
          <cell r="BV51">
            <v>0</v>
          </cell>
          <cell r="BW51">
            <v>0</v>
          </cell>
          <cell r="BX51">
            <v>8</v>
          </cell>
          <cell r="BY51">
            <v>0</v>
          </cell>
          <cell r="BZ51">
            <v>142</v>
          </cell>
          <cell r="CA51">
            <v>0</v>
          </cell>
          <cell r="CB51">
            <v>0</v>
          </cell>
          <cell r="CC51">
            <v>0</v>
          </cell>
          <cell r="CD51">
            <v>48</v>
          </cell>
          <cell r="CE51">
            <v>1</v>
          </cell>
          <cell r="CF51">
            <v>81</v>
          </cell>
          <cell r="CG51">
            <v>0</v>
          </cell>
          <cell r="CH51">
            <v>0</v>
          </cell>
          <cell r="CI51">
            <v>0</v>
          </cell>
          <cell r="CJ51">
            <v>46</v>
          </cell>
          <cell r="CK51">
            <v>0</v>
          </cell>
          <cell r="CL51">
            <v>168</v>
          </cell>
          <cell r="CM51">
            <v>0</v>
          </cell>
          <cell r="CN51">
            <v>0</v>
          </cell>
          <cell r="CO51">
            <v>0</v>
          </cell>
          <cell r="CP51">
            <v>67</v>
          </cell>
          <cell r="CQ51">
            <v>0</v>
          </cell>
          <cell r="CR51">
            <v>204</v>
          </cell>
          <cell r="CS51">
            <v>0</v>
          </cell>
          <cell r="CT51">
            <v>0</v>
          </cell>
          <cell r="CU51">
            <v>0</v>
          </cell>
          <cell r="CV51">
            <v>45</v>
          </cell>
          <cell r="CW51">
            <v>0</v>
          </cell>
          <cell r="CX51">
            <v>285</v>
          </cell>
          <cell r="CY51">
            <v>0</v>
          </cell>
          <cell r="CZ51">
            <v>0</v>
          </cell>
          <cell r="DA51">
            <v>0</v>
          </cell>
          <cell r="DB51">
            <v>62</v>
          </cell>
          <cell r="DC51">
            <v>0</v>
          </cell>
          <cell r="DD51">
            <v>117</v>
          </cell>
          <cell r="DE51">
            <v>0</v>
          </cell>
          <cell r="DF51">
            <v>0</v>
          </cell>
          <cell r="DG51">
            <v>0</v>
          </cell>
          <cell r="DH51">
            <v>49</v>
          </cell>
          <cell r="DI51">
            <v>1</v>
          </cell>
          <cell r="DJ51">
            <v>175</v>
          </cell>
          <cell r="DK51">
            <v>0</v>
          </cell>
          <cell r="DL51">
            <v>0</v>
          </cell>
          <cell r="DM51">
            <v>0</v>
          </cell>
          <cell r="DN51">
            <v>60</v>
          </cell>
          <cell r="DO51">
            <v>0</v>
          </cell>
          <cell r="DP51">
            <v>157</v>
          </cell>
          <cell r="DQ51">
            <v>0</v>
          </cell>
          <cell r="DR51">
            <v>0</v>
          </cell>
          <cell r="DS51">
            <v>0</v>
          </cell>
          <cell r="DT51">
            <v>65</v>
          </cell>
          <cell r="DU51">
            <v>0</v>
          </cell>
          <cell r="DV51">
            <v>170</v>
          </cell>
          <cell r="DW51">
            <v>0</v>
          </cell>
          <cell r="DX51">
            <v>0</v>
          </cell>
          <cell r="DY51">
            <v>0</v>
          </cell>
          <cell r="DZ51">
            <v>42</v>
          </cell>
          <cell r="EA51">
            <v>1</v>
          </cell>
          <cell r="EB51">
            <v>182</v>
          </cell>
          <cell r="EC51">
            <v>0</v>
          </cell>
          <cell r="ED51">
            <v>0</v>
          </cell>
          <cell r="EE51">
            <v>0</v>
          </cell>
          <cell r="EF51">
            <v>72</v>
          </cell>
          <cell r="EG51">
            <v>0</v>
          </cell>
          <cell r="EH51">
            <v>140</v>
          </cell>
          <cell r="EI51">
            <v>0</v>
          </cell>
          <cell r="EJ51">
            <v>0</v>
          </cell>
          <cell r="EK51">
            <v>0</v>
          </cell>
          <cell r="EL51">
            <v>83</v>
          </cell>
          <cell r="EM51">
            <v>0</v>
          </cell>
          <cell r="EN51">
            <v>185</v>
          </cell>
          <cell r="EO51">
            <v>0</v>
          </cell>
          <cell r="EP51">
            <v>0</v>
          </cell>
          <cell r="EQ51">
            <v>0</v>
          </cell>
          <cell r="ER51">
            <v>57</v>
          </cell>
          <cell r="ES51">
            <v>0</v>
          </cell>
          <cell r="ET51">
            <v>148</v>
          </cell>
          <cell r="EU51">
            <v>0</v>
          </cell>
          <cell r="EV51">
            <v>0</v>
          </cell>
          <cell r="EW51">
            <v>0</v>
          </cell>
          <cell r="EX51">
            <v>57</v>
          </cell>
          <cell r="EY51">
            <v>4</v>
          </cell>
          <cell r="EZ51">
            <v>402</v>
          </cell>
          <cell r="FA51">
            <v>0</v>
          </cell>
          <cell r="FB51">
            <v>0</v>
          </cell>
          <cell r="FC51">
            <v>0</v>
          </cell>
          <cell r="FD51">
            <v>57</v>
          </cell>
          <cell r="FE51">
            <v>2</v>
          </cell>
          <cell r="FF51">
            <v>166</v>
          </cell>
          <cell r="FG51">
            <v>0</v>
          </cell>
          <cell r="FH51">
            <v>0</v>
          </cell>
          <cell r="FI51">
            <v>0</v>
          </cell>
          <cell r="FJ51">
            <v>76</v>
          </cell>
          <cell r="FK51">
            <v>0</v>
          </cell>
          <cell r="FL51">
            <v>149</v>
          </cell>
          <cell r="FM51">
            <v>0</v>
          </cell>
          <cell r="FN51">
            <v>0</v>
          </cell>
          <cell r="FO51">
            <v>0</v>
          </cell>
          <cell r="FP51">
            <v>86</v>
          </cell>
          <cell r="FQ51">
            <v>1</v>
          </cell>
          <cell r="FR51">
            <v>118</v>
          </cell>
          <cell r="FS51">
            <v>0</v>
          </cell>
          <cell r="FT51">
            <v>0</v>
          </cell>
          <cell r="FU51">
            <v>0</v>
          </cell>
          <cell r="FV51">
            <v>44</v>
          </cell>
          <cell r="FW51">
            <v>2</v>
          </cell>
          <cell r="FX51">
            <v>92</v>
          </cell>
          <cell r="FY51">
            <v>0</v>
          </cell>
          <cell r="FZ51">
            <v>0</v>
          </cell>
          <cell r="GA51">
            <v>0</v>
          </cell>
          <cell r="GB51">
            <v>54</v>
          </cell>
          <cell r="GC51">
            <v>1</v>
          </cell>
          <cell r="GD51">
            <v>87</v>
          </cell>
          <cell r="GE51">
            <v>0</v>
          </cell>
          <cell r="GF51">
            <v>0</v>
          </cell>
          <cell r="GG51">
            <v>0</v>
          </cell>
          <cell r="GH51">
            <v>74</v>
          </cell>
          <cell r="GI51">
            <v>0</v>
          </cell>
          <cell r="GJ51">
            <v>241</v>
          </cell>
          <cell r="GK51">
            <v>0</v>
          </cell>
          <cell r="GL51">
            <v>0</v>
          </cell>
          <cell r="GM51">
            <v>0</v>
          </cell>
          <cell r="GN51">
            <v>96</v>
          </cell>
          <cell r="GO51">
            <v>1</v>
          </cell>
          <cell r="GP51">
            <v>245</v>
          </cell>
          <cell r="GQ51">
            <v>0</v>
          </cell>
          <cell r="GR51">
            <v>0</v>
          </cell>
          <cell r="GS51">
            <v>0</v>
          </cell>
          <cell r="GT51">
            <v>117</v>
          </cell>
          <cell r="GU51">
            <v>0</v>
          </cell>
          <cell r="GV51">
            <v>291</v>
          </cell>
          <cell r="GW51">
            <v>0</v>
          </cell>
          <cell r="GX51">
            <v>0</v>
          </cell>
          <cell r="GY51">
            <v>0</v>
          </cell>
          <cell r="GZ51">
            <v>115</v>
          </cell>
          <cell r="HA51">
            <v>0</v>
          </cell>
          <cell r="HB51">
            <v>366</v>
          </cell>
          <cell r="HC51">
            <v>0</v>
          </cell>
          <cell r="HD51">
            <v>0</v>
          </cell>
          <cell r="HE51">
            <v>0</v>
          </cell>
          <cell r="HF51">
            <v>159</v>
          </cell>
          <cell r="HG51">
            <v>0</v>
          </cell>
          <cell r="HH51">
            <v>302</v>
          </cell>
          <cell r="HI51">
            <v>0</v>
          </cell>
          <cell r="HJ51">
            <v>0</v>
          </cell>
          <cell r="HK51">
            <v>0</v>
          </cell>
          <cell r="HL51">
            <v>102</v>
          </cell>
          <cell r="HM51">
            <v>0</v>
          </cell>
          <cell r="HN51">
            <v>1275</v>
          </cell>
          <cell r="HO51">
            <v>0</v>
          </cell>
          <cell r="HP51">
            <v>0</v>
          </cell>
          <cell r="HQ51">
            <v>0</v>
          </cell>
          <cell r="HR51">
            <v>86</v>
          </cell>
          <cell r="HS51">
            <v>0</v>
          </cell>
          <cell r="HT51">
            <v>288</v>
          </cell>
          <cell r="HU51">
            <v>0</v>
          </cell>
          <cell r="HV51">
            <v>0</v>
          </cell>
          <cell r="HW51">
            <v>0</v>
          </cell>
          <cell r="HX51">
            <v>74</v>
          </cell>
          <cell r="HY51">
            <v>0</v>
          </cell>
          <cell r="HZ51">
            <v>292</v>
          </cell>
          <cell r="IA51">
            <v>0</v>
          </cell>
          <cell r="IB51">
            <v>0</v>
          </cell>
          <cell r="IC51">
            <v>0</v>
          </cell>
          <cell r="ID51">
            <v>64</v>
          </cell>
          <cell r="IE51">
            <v>2</v>
          </cell>
          <cell r="IF51">
            <v>321</v>
          </cell>
          <cell r="IG51">
            <v>0</v>
          </cell>
          <cell r="IH51">
            <v>0</v>
          </cell>
          <cell r="II51">
            <v>0</v>
          </cell>
          <cell r="IJ51">
            <v>54</v>
          </cell>
          <cell r="IK51">
            <v>1</v>
          </cell>
          <cell r="IL51">
            <v>260</v>
          </cell>
          <cell r="IM51">
            <v>0</v>
          </cell>
          <cell r="IN51">
            <v>0</v>
          </cell>
          <cell r="IO51">
            <v>0</v>
          </cell>
          <cell r="IP51">
            <v>80</v>
          </cell>
          <cell r="IQ51">
            <v>0</v>
          </cell>
          <cell r="IR51">
            <v>241</v>
          </cell>
          <cell r="IS51">
            <v>0</v>
          </cell>
          <cell r="IT51">
            <v>0</v>
          </cell>
          <cell r="IU51">
            <v>0</v>
          </cell>
          <cell r="IV51">
            <v>86</v>
          </cell>
          <cell r="IW51">
            <v>0</v>
          </cell>
          <cell r="IX51">
            <v>272</v>
          </cell>
          <cell r="IY51">
            <v>0</v>
          </cell>
          <cell r="IZ51">
            <v>0</v>
          </cell>
          <cell r="JA51">
            <v>0</v>
          </cell>
          <cell r="JB51">
            <v>66</v>
          </cell>
          <cell r="JC51">
            <v>0</v>
          </cell>
          <cell r="JD51">
            <v>351</v>
          </cell>
          <cell r="JE51">
            <v>0</v>
          </cell>
          <cell r="JF51">
            <v>0</v>
          </cell>
          <cell r="JG51">
            <v>0</v>
          </cell>
          <cell r="JJ51">
            <v>7.5428571428571428E-2</v>
          </cell>
          <cell r="JK51">
            <v>875</v>
          </cell>
          <cell r="JL51">
            <v>0.59795570698466782</v>
          </cell>
          <cell r="JM51">
            <v>587</v>
          </cell>
        </row>
        <row r="52">
          <cell r="A52" t="str">
            <v>Центр дистанционных торгов</v>
          </cell>
          <cell r="B52">
            <v>4348</v>
          </cell>
          <cell r="C52">
            <v>68388</v>
          </cell>
          <cell r="D52">
            <v>1</v>
          </cell>
          <cell r="E52">
            <v>0</v>
          </cell>
          <cell r="F52">
            <v>11</v>
          </cell>
          <cell r="G52">
            <v>0</v>
          </cell>
          <cell r="H52">
            <v>0</v>
          </cell>
          <cell r="I52">
            <v>0</v>
          </cell>
          <cell r="J52">
            <v>13</v>
          </cell>
          <cell r="K52">
            <v>0</v>
          </cell>
          <cell r="L52">
            <v>58</v>
          </cell>
          <cell r="M52">
            <v>0</v>
          </cell>
          <cell r="N52">
            <v>0</v>
          </cell>
          <cell r="O52">
            <v>0</v>
          </cell>
          <cell r="P52">
            <v>29</v>
          </cell>
          <cell r="Q52">
            <v>1</v>
          </cell>
          <cell r="R52">
            <v>32</v>
          </cell>
          <cell r="S52">
            <v>0</v>
          </cell>
          <cell r="T52">
            <v>0</v>
          </cell>
          <cell r="U52">
            <v>0</v>
          </cell>
          <cell r="V52">
            <v>17</v>
          </cell>
          <cell r="W52">
            <v>2</v>
          </cell>
          <cell r="X52">
            <v>102</v>
          </cell>
          <cell r="Y52">
            <v>0</v>
          </cell>
          <cell r="Z52">
            <v>0</v>
          </cell>
          <cell r="AA52">
            <v>0</v>
          </cell>
          <cell r="AB52">
            <v>8</v>
          </cell>
          <cell r="AC52">
            <v>0</v>
          </cell>
          <cell r="AD52">
            <v>63</v>
          </cell>
          <cell r="AE52">
            <v>0</v>
          </cell>
          <cell r="AF52">
            <v>0</v>
          </cell>
          <cell r="AG52">
            <v>0</v>
          </cell>
          <cell r="AH52">
            <v>12</v>
          </cell>
          <cell r="AI52">
            <v>1</v>
          </cell>
          <cell r="AJ52">
            <v>27</v>
          </cell>
          <cell r="AK52">
            <v>0</v>
          </cell>
          <cell r="AL52">
            <v>0</v>
          </cell>
          <cell r="AM52">
            <v>0</v>
          </cell>
          <cell r="AN52">
            <v>19</v>
          </cell>
          <cell r="AO52">
            <v>0</v>
          </cell>
          <cell r="AP52">
            <v>101</v>
          </cell>
          <cell r="AQ52">
            <v>0</v>
          </cell>
          <cell r="AR52">
            <v>0</v>
          </cell>
          <cell r="AS52">
            <v>0</v>
          </cell>
          <cell r="AT52">
            <v>38</v>
          </cell>
          <cell r="AU52">
            <v>0</v>
          </cell>
          <cell r="AV52">
            <v>157</v>
          </cell>
          <cell r="AW52">
            <v>0</v>
          </cell>
          <cell r="AX52">
            <v>0</v>
          </cell>
          <cell r="AY52">
            <v>0</v>
          </cell>
          <cell r="AZ52">
            <v>47</v>
          </cell>
          <cell r="BA52">
            <v>0</v>
          </cell>
          <cell r="BB52">
            <v>192</v>
          </cell>
          <cell r="BC52">
            <v>0</v>
          </cell>
          <cell r="BD52">
            <v>0</v>
          </cell>
          <cell r="BE52">
            <v>0</v>
          </cell>
          <cell r="BF52">
            <v>99</v>
          </cell>
          <cell r="BG52">
            <v>0</v>
          </cell>
          <cell r="BH52">
            <v>225</v>
          </cell>
          <cell r="BI52">
            <v>0</v>
          </cell>
          <cell r="BJ52">
            <v>0</v>
          </cell>
          <cell r="BK52">
            <v>0</v>
          </cell>
          <cell r="BL52">
            <v>51</v>
          </cell>
          <cell r="BM52">
            <v>0</v>
          </cell>
          <cell r="BN52">
            <v>252</v>
          </cell>
          <cell r="BO52">
            <v>0</v>
          </cell>
          <cell r="BP52">
            <v>0</v>
          </cell>
          <cell r="BQ52">
            <v>0</v>
          </cell>
          <cell r="BR52">
            <v>56</v>
          </cell>
          <cell r="BS52">
            <v>0</v>
          </cell>
          <cell r="BT52">
            <v>612</v>
          </cell>
          <cell r="BU52">
            <v>0</v>
          </cell>
          <cell r="BV52">
            <v>0</v>
          </cell>
          <cell r="BW52">
            <v>0</v>
          </cell>
          <cell r="BX52">
            <v>68</v>
          </cell>
          <cell r="BY52">
            <v>0</v>
          </cell>
          <cell r="BZ52">
            <v>557</v>
          </cell>
          <cell r="CA52">
            <v>0</v>
          </cell>
          <cell r="CB52">
            <v>0</v>
          </cell>
          <cell r="CC52">
            <v>1</v>
          </cell>
          <cell r="CD52">
            <v>68</v>
          </cell>
          <cell r="CE52">
            <v>0</v>
          </cell>
          <cell r="CF52">
            <v>407</v>
          </cell>
          <cell r="CG52">
            <v>0</v>
          </cell>
          <cell r="CH52">
            <v>0</v>
          </cell>
          <cell r="CI52">
            <v>1</v>
          </cell>
          <cell r="CJ52">
            <v>78</v>
          </cell>
          <cell r="CK52">
            <v>1</v>
          </cell>
          <cell r="CL52">
            <v>452</v>
          </cell>
          <cell r="CM52">
            <v>0</v>
          </cell>
          <cell r="CN52">
            <v>0</v>
          </cell>
          <cell r="CO52">
            <v>0</v>
          </cell>
          <cell r="CP52">
            <v>211</v>
          </cell>
          <cell r="CQ52">
            <v>0</v>
          </cell>
          <cell r="CR52">
            <v>932</v>
          </cell>
          <cell r="CS52">
            <v>0</v>
          </cell>
          <cell r="CT52">
            <v>1</v>
          </cell>
          <cell r="CU52">
            <v>0</v>
          </cell>
          <cell r="CV52">
            <v>113</v>
          </cell>
          <cell r="CW52">
            <v>0</v>
          </cell>
          <cell r="CX52">
            <v>718</v>
          </cell>
          <cell r="CY52">
            <v>0</v>
          </cell>
          <cell r="CZ52">
            <v>0</v>
          </cell>
          <cell r="DA52">
            <v>0</v>
          </cell>
          <cell r="DB52">
            <v>226</v>
          </cell>
          <cell r="DC52">
            <v>0</v>
          </cell>
          <cell r="DD52">
            <v>833</v>
          </cell>
          <cell r="DE52">
            <v>0</v>
          </cell>
          <cell r="DF52">
            <v>0</v>
          </cell>
          <cell r="DG52">
            <v>6</v>
          </cell>
          <cell r="DH52">
            <v>137</v>
          </cell>
          <cell r="DI52">
            <v>0</v>
          </cell>
          <cell r="DJ52">
            <v>760</v>
          </cell>
          <cell r="DK52">
            <v>0</v>
          </cell>
          <cell r="DL52">
            <v>0</v>
          </cell>
          <cell r="DM52">
            <v>7</v>
          </cell>
          <cell r="DN52">
            <v>174</v>
          </cell>
          <cell r="DO52">
            <v>1</v>
          </cell>
          <cell r="DP52">
            <v>948</v>
          </cell>
          <cell r="DQ52">
            <v>0</v>
          </cell>
          <cell r="DR52">
            <v>0</v>
          </cell>
          <cell r="DS52">
            <v>23</v>
          </cell>
          <cell r="DT52">
            <v>170</v>
          </cell>
          <cell r="DU52">
            <v>0</v>
          </cell>
          <cell r="DV52">
            <v>905</v>
          </cell>
          <cell r="DW52">
            <v>0</v>
          </cell>
          <cell r="DX52">
            <v>0</v>
          </cell>
          <cell r="DY52">
            <v>6</v>
          </cell>
          <cell r="DZ52">
            <v>125</v>
          </cell>
          <cell r="EA52">
            <v>0</v>
          </cell>
          <cell r="EB52">
            <v>1004</v>
          </cell>
          <cell r="EC52">
            <v>0</v>
          </cell>
          <cell r="ED52">
            <v>0</v>
          </cell>
          <cell r="EE52">
            <v>16</v>
          </cell>
          <cell r="EF52">
            <v>197</v>
          </cell>
          <cell r="EG52">
            <v>0</v>
          </cell>
          <cell r="EH52">
            <v>867</v>
          </cell>
          <cell r="EI52">
            <v>1</v>
          </cell>
          <cell r="EJ52">
            <v>0</v>
          </cell>
          <cell r="EK52">
            <v>10</v>
          </cell>
          <cell r="EL52">
            <v>349</v>
          </cell>
          <cell r="EM52">
            <v>0</v>
          </cell>
          <cell r="EN52">
            <v>1229</v>
          </cell>
          <cell r="EO52">
            <v>0</v>
          </cell>
          <cell r="EP52">
            <v>0</v>
          </cell>
          <cell r="EQ52">
            <v>14</v>
          </cell>
          <cell r="ER52">
            <v>346</v>
          </cell>
          <cell r="ES52">
            <v>0</v>
          </cell>
          <cell r="ET52">
            <v>1098</v>
          </cell>
          <cell r="EU52">
            <v>0</v>
          </cell>
          <cell r="EV52">
            <v>0</v>
          </cell>
          <cell r="EW52">
            <v>20</v>
          </cell>
          <cell r="EX52">
            <v>444</v>
          </cell>
          <cell r="EY52">
            <v>0</v>
          </cell>
          <cell r="EZ52">
            <v>1235</v>
          </cell>
          <cell r="FA52">
            <v>0</v>
          </cell>
          <cell r="FB52">
            <v>0</v>
          </cell>
          <cell r="FC52">
            <v>11</v>
          </cell>
          <cell r="FD52">
            <v>469</v>
          </cell>
          <cell r="FE52">
            <v>0</v>
          </cell>
          <cell r="FF52">
            <v>1263</v>
          </cell>
          <cell r="FG52">
            <v>0</v>
          </cell>
          <cell r="FH52">
            <v>0</v>
          </cell>
          <cell r="FI52">
            <v>12</v>
          </cell>
          <cell r="FJ52">
            <v>629</v>
          </cell>
          <cell r="FK52">
            <v>1</v>
          </cell>
          <cell r="FL52">
            <v>1666</v>
          </cell>
          <cell r="FM52">
            <v>2</v>
          </cell>
          <cell r="FN52">
            <v>0</v>
          </cell>
          <cell r="FO52">
            <v>13</v>
          </cell>
          <cell r="FP52">
            <v>715</v>
          </cell>
          <cell r="FQ52">
            <v>0</v>
          </cell>
          <cell r="FR52">
            <v>1453</v>
          </cell>
          <cell r="FS52">
            <v>2</v>
          </cell>
          <cell r="FT52">
            <v>0</v>
          </cell>
          <cell r="FU52">
            <v>17</v>
          </cell>
          <cell r="FV52">
            <v>667</v>
          </cell>
          <cell r="FW52">
            <v>1</v>
          </cell>
          <cell r="FX52">
            <v>1522</v>
          </cell>
          <cell r="FY52">
            <v>0</v>
          </cell>
          <cell r="FZ52">
            <v>0</v>
          </cell>
          <cell r="GA52">
            <v>19</v>
          </cell>
          <cell r="GB52">
            <v>541</v>
          </cell>
          <cell r="GC52">
            <v>0</v>
          </cell>
          <cell r="GD52">
            <v>1840</v>
          </cell>
          <cell r="GE52">
            <v>0</v>
          </cell>
          <cell r="GF52">
            <v>0</v>
          </cell>
          <cell r="GG52">
            <v>29</v>
          </cell>
          <cell r="GH52">
            <v>418</v>
          </cell>
          <cell r="GI52">
            <v>2</v>
          </cell>
          <cell r="GJ52">
            <v>2388</v>
          </cell>
          <cell r="GK52">
            <v>0</v>
          </cell>
          <cell r="GL52">
            <v>0</v>
          </cell>
          <cell r="GM52">
            <v>22</v>
          </cell>
          <cell r="GN52">
            <v>494</v>
          </cell>
          <cell r="GO52">
            <v>1</v>
          </cell>
          <cell r="GP52">
            <v>1957</v>
          </cell>
          <cell r="GQ52">
            <v>1</v>
          </cell>
          <cell r="GR52">
            <v>0</v>
          </cell>
          <cell r="GS52">
            <v>22</v>
          </cell>
          <cell r="GT52">
            <v>698</v>
          </cell>
          <cell r="GU52">
            <v>2</v>
          </cell>
          <cell r="GV52">
            <v>2146</v>
          </cell>
          <cell r="GW52">
            <v>1</v>
          </cell>
          <cell r="GX52">
            <v>0</v>
          </cell>
          <cell r="GY52">
            <v>24</v>
          </cell>
          <cell r="GZ52">
            <v>757</v>
          </cell>
          <cell r="HA52">
            <v>3</v>
          </cell>
          <cell r="HB52">
            <v>2296</v>
          </cell>
          <cell r="HC52">
            <v>0</v>
          </cell>
          <cell r="HD52">
            <v>0</v>
          </cell>
          <cell r="HE52">
            <v>41</v>
          </cell>
          <cell r="HF52">
            <v>994</v>
          </cell>
          <cell r="HG52">
            <v>0</v>
          </cell>
          <cell r="HH52">
            <v>2133</v>
          </cell>
          <cell r="HI52">
            <v>6</v>
          </cell>
          <cell r="HJ52">
            <v>0</v>
          </cell>
          <cell r="HK52">
            <v>52</v>
          </cell>
          <cell r="HL52">
            <v>711</v>
          </cell>
          <cell r="HM52">
            <v>1</v>
          </cell>
          <cell r="HN52">
            <v>2041</v>
          </cell>
          <cell r="HO52">
            <v>2</v>
          </cell>
          <cell r="HP52">
            <v>0</v>
          </cell>
          <cell r="HQ52">
            <v>37</v>
          </cell>
          <cell r="HR52">
            <v>773</v>
          </cell>
          <cell r="HS52">
            <v>1</v>
          </cell>
          <cell r="HT52">
            <v>2156</v>
          </cell>
          <cell r="HU52">
            <v>5</v>
          </cell>
          <cell r="HV52">
            <v>0</v>
          </cell>
          <cell r="HW52">
            <v>52</v>
          </cell>
          <cell r="HX52">
            <v>662</v>
          </cell>
          <cell r="HY52">
            <v>0</v>
          </cell>
          <cell r="HZ52">
            <v>2338</v>
          </cell>
          <cell r="IA52">
            <v>4</v>
          </cell>
          <cell r="IB52">
            <v>0</v>
          </cell>
          <cell r="IC52">
            <v>53</v>
          </cell>
          <cell r="ID52">
            <v>745</v>
          </cell>
          <cell r="IE52">
            <v>0</v>
          </cell>
          <cell r="IF52">
            <v>2405</v>
          </cell>
          <cell r="IG52">
            <v>7</v>
          </cell>
          <cell r="IH52">
            <v>0</v>
          </cell>
          <cell r="II52">
            <v>65</v>
          </cell>
          <cell r="IJ52">
            <v>611</v>
          </cell>
          <cell r="IK52">
            <v>1</v>
          </cell>
          <cell r="IL52">
            <v>2287</v>
          </cell>
          <cell r="IM52">
            <v>4</v>
          </cell>
          <cell r="IN52">
            <v>0</v>
          </cell>
          <cell r="IO52">
            <v>36</v>
          </cell>
          <cell r="IP52">
            <v>492</v>
          </cell>
          <cell r="IQ52">
            <v>0</v>
          </cell>
          <cell r="IR52">
            <v>2314</v>
          </cell>
          <cell r="IS52">
            <v>10</v>
          </cell>
          <cell r="IT52">
            <v>0</v>
          </cell>
          <cell r="IU52">
            <v>57</v>
          </cell>
          <cell r="IV52">
            <v>895</v>
          </cell>
          <cell r="IW52">
            <v>0</v>
          </cell>
          <cell r="IX52">
            <v>2864</v>
          </cell>
          <cell r="IY52">
            <v>20</v>
          </cell>
          <cell r="IZ52">
            <v>0</v>
          </cell>
          <cell r="JA52">
            <v>76</v>
          </cell>
          <cell r="JB52">
            <v>1013</v>
          </cell>
          <cell r="JC52">
            <v>2</v>
          </cell>
          <cell r="JD52">
            <v>3224</v>
          </cell>
          <cell r="JE52">
            <v>26</v>
          </cell>
          <cell r="JF52">
            <v>0</v>
          </cell>
          <cell r="JG52">
            <v>83</v>
          </cell>
          <cell r="JJ52">
            <v>0.10055588644034147</v>
          </cell>
          <cell r="JK52">
            <v>10074</v>
          </cell>
          <cell r="JL52">
            <v>0.57839971295299608</v>
          </cell>
          <cell r="JM52">
            <v>5574</v>
          </cell>
        </row>
        <row r="53">
          <cell r="A53" t="str">
            <v>Электронная площадка "Аукционный тендерный центр"</v>
          </cell>
          <cell r="B53">
            <v>95</v>
          </cell>
          <cell r="C53">
            <v>9179</v>
          </cell>
          <cell r="D53">
            <v>5</v>
          </cell>
          <cell r="E53">
            <v>0</v>
          </cell>
          <cell r="F53">
            <v>3</v>
          </cell>
          <cell r="G53">
            <v>0</v>
          </cell>
          <cell r="H53">
            <v>0</v>
          </cell>
          <cell r="I53">
            <v>0</v>
          </cell>
          <cell r="J53">
            <v>75</v>
          </cell>
          <cell r="K53">
            <v>0</v>
          </cell>
          <cell r="L53">
            <v>82</v>
          </cell>
          <cell r="M53">
            <v>0</v>
          </cell>
          <cell r="N53">
            <v>0</v>
          </cell>
          <cell r="O53">
            <v>1</v>
          </cell>
          <cell r="P53">
            <v>36</v>
          </cell>
          <cell r="Q53">
            <v>0</v>
          </cell>
          <cell r="R53">
            <v>266</v>
          </cell>
          <cell r="S53">
            <v>0</v>
          </cell>
          <cell r="T53">
            <v>0</v>
          </cell>
          <cell r="U53">
            <v>1</v>
          </cell>
          <cell r="V53">
            <v>35</v>
          </cell>
          <cell r="W53">
            <v>0</v>
          </cell>
          <cell r="X53">
            <v>137</v>
          </cell>
          <cell r="Y53">
            <v>0</v>
          </cell>
          <cell r="Z53">
            <v>0</v>
          </cell>
          <cell r="AA53">
            <v>0</v>
          </cell>
          <cell r="AB53">
            <v>17</v>
          </cell>
          <cell r="AC53">
            <v>0</v>
          </cell>
          <cell r="AD53">
            <v>306</v>
          </cell>
          <cell r="AE53">
            <v>0</v>
          </cell>
          <cell r="AF53">
            <v>0</v>
          </cell>
          <cell r="AG53">
            <v>0</v>
          </cell>
          <cell r="AH53">
            <v>18</v>
          </cell>
          <cell r="AI53">
            <v>1</v>
          </cell>
          <cell r="AJ53">
            <v>273</v>
          </cell>
          <cell r="AK53">
            <v>9</v>
          </cell>
          <cell r="AL53">
            <v>0</v>
          </cell>
          <cell r="AM53">
            <v>0</v>
          </cell>
          <cell r="AN53">
            <v>30</v>
          </cell>
          <cell r="AO53">
            <v>0</v>
          </cell>
          <cell r="AP53">
            <v>276</v>
          </cell>
          <cell r="AQ53">
            <v>0</v>
          </cell>
          <cell r="AR53">
            <v>0</v>
          </cell>
          <cell r="AS53">
            <v>0</v>
          </cell>
          <cell r="AT53">
            <v>36</v>
          </cell>
          <cell r="AU53">
            <v>0</v>
          </cell>
          <cell r="AV53">
            <v>118</v>
          </cell>
          <cell r="AW53">
            <v>0</v>
          </cell>
          <cell r="AX53">
            <v>0</v>
          </cell>
          <cell r="AY53">
            <v>9</v>
          </cell>
          <cell r="AZ53">
            <v>40</v>
          </cell>
          <cell r="BA53">
            <v>0</v>
          </cell>
          <cell r="BB53">
            <v>184</v>
          </cell>
          <cell r="BC53">
            <v>0</v>
          </cell>
          <cell r="BD53">
            <v>0</v>
          </cell>
          <cell r="BE53">
            <v>0</v>
          </cell>
          <cell r="BF53">
            <v>48</v>
          </cell>
          <cell r="BG53">
            <v>1</v>
          </cell>
          <cell r="BH53">
            <v>338</v>
          </cell>
          <cell r="BI53">
            <v>0</v>
          </cell>
          <cell r="BJ53">
            <v>0</v>
          </cell>
          <cell r="BK53">
            <v>3</v>
          </cell>
          <cell r="BL53">
            <v>38</v>
          </cell>
          <cell r="BM53">
            <v>0</v>
          </cell>
          <cell r="BN53">
            <v>434</v>
          </cell>
          <cell r="BO53">
            <v>0</v>
          </cell>
          <cell r="BP53">
            <v>0</v>
          </cell>
          <cell r="BQ53">
            <v>4</v>
          </cell>
          <cell r="BR53">
            <v>98</v>
          </cell>
          <cell r="BS53">
            <v>0</v>
          </cell>
          <cell r="BT53">
            <v>168</v>
          </cell>
          <cell r="BU53">
            <v>0</v>
          </cell>
          <cell r="BV53">
            <v>0</v>
          </cell>
          <cell r="BW53">
            <v>5</v>
          </cell>
          <cell r="BX53">
            <v>33</v>
          </cell>
          <cell r="BY53">
            <v>0</v>
          </cell>
          <cell r="BZ53">
            <v>192</v>
          </cell>
          <cell r="CA53">
            <v>0</v>
          </cell>
          <cell r="CB53">
            <v>0</v>
          </cell>
          <cell r="CC53">
            <v>3</v>
          </cell>
          <cell r="CD53">
            <v>46</v>
          </cell>
          <cell r="CE53">
            <v>0</v>
          </cell>
          <cell r="CF53">
            <v>259</v>
          </cell>
          <cell r="CG53">
            <v>0</v>
          </cell>
          <cell r="CH53">
            <v>0</v>
          </cell>
          <cell r="CI53">
            <v>0</v>
          </cell>
          <cell r="CJ53">
            <v>28</v>
          </cell>
          <cell r="CK53">
            <v>0</v>
          </cell>
          <cell r="CL53">
            <v>699</v>
          </cell>
          <cell r="CM53">
            <v>0</v>
          </cell>
          <cell r="CN53">
            <v>0</v>
          </cell>
          <cell r="CO53">
            <v>1</v>
          </cell>
          <cell r="CP53">
            <v>35</v>
          </cell>
          <cell r="CQ53">
            <v>0</v>
          </cell>
          <cell r="CR53">
            <v>437</v>
          </cell>
          <cell r="CS53">
            <v>0</v>
          </cell>
          <cell r="CT53">
            <v>0</v>
          </cell>
          <cell r="CU53">
            <v>0</v>
          </cell>
          <cell r="CV53">
            <v>60</v>
          </cell>
          <cell r="CW53">
            <v>0</v>
          </cell>
          <cell r="CX53">
            <v>396</v>
          </cell>
          <cell r="CY53">
            <v>0</v>
          </cell>
          <cell r="CZ53">
            <v>0</v>
          </cell>
          <cell r="DA53">
            <v>0</v>
          </cell>
          <cell r="DB53">
            <v>7</v>
          </cell>
          <cell r="DC53">
            <v>0</v>
          </cell>
          <cell r="DD53">
            <v>70</v>
          </cell>
          <cell r="DE53">
            <v>0</v>
          </cell>
          <cell r="DF53">
            <v>0</v>
          </cell>
          <cell r="DG53">
            <v>0</v>
          </cell>
          <cell r="DH53">
            <v>8</v>
          </cell>
          <cell r="DI53">
            <v>0</v>
          </cell>
          <cell r="DJ53">
            <v>58</v>
          </cell>
          <cell r="DK53">
            <v>0</v>
          </cell>
          <cell r="DL53">
            <v>0</v>
          </cell>
          <cell r="DM53">
            <v>0</v>
          </cell>
          <cell r="DN53">
            <v>12</v>
          </cell>
          <cell r="DO53">
            <v>0</v>
          </cell>
          <cell r="DP53">
            <v>34</v>
          </cell>
          <cell r="DQ53">
            <v>0</v>
          </cell>
          <cell r="DR53">
            <v>0</v>
          </cell>
          <cell r="DS53">
            <v>0</v>
          </cell>
          <cell r="DT53">
            <v>17</v>
          </cell>
          <cell r="DU53">
            <v>0</v>
          </cell>
          <cell r="DV53">
            <v>62</v>
          </cell>
          <cell r="DW53">
            <v>0</v>
          </cell>
          <cell r="DX53">
            <v>0</v>
          </cell>
          <cell r="DY53">
            <v>0</v>
          </cell>
          <cell r="DZ53">
            <v>20</v>
          </cell>
          <cell r="EA53">
            <v>0</v>
          </cell>
          <cell r="EB53">
            <v>112</v>
          </cell>
          <cell r="EC53">
            <v>0</v>
          </cell>
          <cell r="ED53">
            <v>0</v>
          </cell>
          <cell r="EE53">
            <v>0</v>
          </cell>
          <cell r="EF53">
            <v>26</v>
          </cell>
          <cell r="EG53">
            <v>0</v>
          </cell>
          <cell r="EH53">
            <v>205</v>
          </cell>
          <cell r="EI53">
            <v>0</v>
          </cell>
          <cell r="EJ53">
            <v>0</v>
          </cell>
          <cell r="EK53">
            <v>0</v>
          </cell>
          <cell r="EL53">
            <v>58</v>
          </cell>
          <cell r="EM53">
            <v>1</v>
          </cell>
          <cell r="EN53">
            <v>154</v>
          </cell>
          <cell r="EO53">
            <v>0</v>
          </cell>
          <cell r="EP53">
            <v>0</v>
          </cell>
          <cell r="EQ53">
            <v>0</v>
          </cell>
          <cell r="ER53">
            <v>33</v>
          </cell>
          <cell r="ES53">
            <v>0</v>
          </cell>
          <cell r="ET53">
            <v>144</v>
          </cell>
          <cell r="EU53">
            <v>0</v>
          </cell>
          <cell r="EV53">
            <v>0</v>
          </cell>
          <cell r="EW53">
            <v>2</v>
          </cell>
          <cell r="EX53">
            <v>54</v>
          </cell>
          <cell r="EY53">
            <v>0</v>
          </cell>
          <cell r="EZ53">
            <v>186</v>
          </cell>
          <cell r="FA53">
            <v>0</v>
          </cell>
          <cell r="FB53">
            <v>0</v>
          </cell>
          <cell r="FC53">
            <v>0</v>
          </cell>
          <cell r="FD53">
            <v>81</v>
          </cell>
          <cell r="FE53">
            <v>3</v>
          </cell>
          <cell r="FF53">
            <v>92</v>
          </cell>
          <cell r="FG53">
            <v>0</v>
          </cell>
          <cell r="FH53">
            <v>0</v>
          </cell>
          <cell r="FI53">
            <v>0</v>
          </cell>
          <cell r="FJ53">
            <v>46</v>
          </cell>
          <cell r="FK53">
            <v>0</v>
          </cell>
          <cell r="FL53">
            <v>198</v>
          </cell>
          <cell r="FM53">
            <v>0</v>
          </cell>
          <cell r="FN53">
            <v>0</v>
          </cell>
          <cell r="FO53">
            <v>0</v>
          </cell>
          <cell r="FP53">
            <v>41</v>
          </cell>
          <cell r="FQ53">
            <v>0</v>
          </cell>
          <cell r="FR53">
            <v>134</v>
          </cell>
          <cell r="FS53">
            <v>0</v>
          </cell>
          <cell r="FT53">
            <v>0</v>
          </cell>
          <cell r="FU53">
            <v>1</v>
          </cell>
          <cell r="FV53">
            <v>40</v>
          </cell>
          <cell r="FW53">
            <v>0</v>
          </cell>
          <cell r="FX53">
            <v>116</v>
          </cell>
          <cell r="FY53">
            <v>0</v>
          </cell>
          <cell r="FZ53">
            <v>0</v>
          </cell>
          <cell r="GA53">
            <v>1</v>
          </cell>
          <cell r="GB53">
            <v>24</v>
          </cell>
          <cell r="GC53">
            <v>0</v>
          </cell>
          <cell r="GD53">
            <v>70</v>
          </cell>
          <cell r="GE53">
            <v>0</v>
          </cell>
          <cell r="GF53">
            <v>0</v>
          </cell>
          <cell r="GG53">
            <v>0</v>
          </cell>
          <cell r="GH53">
            <v>21</v>
          </cell>
          <cell r="GI53">
            <v>0</v>
          </cell>
          <cell r="GJ53">
            <v>96</v>
          </cell>
          <cell r="GK53">
            <v>0</v>
          </cell>
          <cell r="GL53">
            <v>0</v>
          </cell>
          <cell r="GM53">
            <v>0</v>
          </cell>
          <cell r="GN53">
            <v>12</v>
          </cell>
          <cell r="GO53">
            <v>0</v>
          </cell>
          <cell r="GP53">
            <v>167</v>
          </cell>
          <cell r="GQ53">
            <v>0</v>
          </cell>
          <cell r="GR53">
            <v>0</v>
          </cell>
          <cell r="GS53">
            <v>0</v>
          </cell>
          <cell r="GT53">
            <v>23</v>
          </cell>
          <cell r="GU53">
            <v>0</v>
          </cell>
          <cell r="GV53">
            <v>91</v>
          </cell>
          <cell r="GW53">
            <v>0</v>
          </cell>
          <cell r="GX53">
            <v>0</v>
          </cell>
          <cell r="GY53">
            <v>1</v>
          </cell>
          <cell r="GZ53">
            <v>33</v>
          </cell>
          <cell r="HA53">
            <v>0</v>
          </cell>
          <cell r="HB53">
            <v>92</v>
          </cell>
          <cell r="HC53">
            <v>0</v>
          </cell>
          <cell r="HD53">
            <v>0</v>
          </cell>
          <cell r="HE53">
            <v>0</v>
          </cell>
          <cell r="HF53">
            <v>32</v>
          </cell>
          <cell r="HG53">
            <v>0</v>
          </cell>
          <cell r="HH53">
            <v>109</v>
          </cell>
          <cell r="HI53">
            <v>0</v>
          </cell>
          <cell r="HJ53">
            <v>0</v>
          </cell>
          <cell r="HK53">
            <v>0</v>
          </cell>
          <cell r="HL53">
            <v>88</v>
          </cell>
          <cell r="HM53">
            <v>0</v>
          </cell>
          <cell r="HN53">
            <v>380</v>
          </cell>
          <cell r="HO53">
            <v>0</v>
          </cell>
          <cell r="HP53">
            <v>0</v>
          </cell>
          <cell r="HQ53">
            <v>0</v>
          </cell>
          <cell r="HR53">
            <v>4</v>
          </cell>
          <cell r="HS53">
            <v>0</v>
          </cell>
          <cell r="HT53">
            <v>62</v>
          </cell>
          <cell r="HU53">
            <v>0</v>
          </cell>
          <cell r="HV53">
            <v>0</v>
          </cell>
          <cell r="HW53">
            <v>0</v>
          </cell>
          <cell r="HX53">
            <v>20</v>
          </cell>
          <cell r="HY53">
            <v>0</v>
          </cell>
          <cell r="HZ53">
            <v>182</v>
          </cell>
          <cell r="IA53">
            <v>0</v>
          </cell>
          <cell r="IB53">
            <v>0</v>
          </cell>
          <cell r="IC53">
            <v>1</v>
          </cell>
          <cell r="ID53">
            <v>7</v>
          </cell>
          <cell r="IE53">
            <v>0</v>
          </cell>
          <cell r="IF53">
            <v>71</v>
          </cell>
          <cell r="IG53">
            <v>0</v>
          </cell>
          <cell r="IH53">
            <v>0</v>
          </cell>
          <cell r="II53">
            <v>0</v>
          </cell>
          <cell r="IJ53">
            <v>9</v>
          </cell>
          <cell r="IK53">
            <v>0</v>
          </cell>
          <cell r="IL53">
            <v>38</v>
          </cell>
          <cell r="IM53">
            <v>0</v>
          </cell>
          <cell r="IN53">
            <v>0</v>
          </cell>
          <cell r="IO53">
            <v>0</v>
          </cell>
          <cell r="IP53">
            <v>17</v>
          </cell>
          <cell r="IQ53">
            <v>0</v>
          </cell>
          <cell r="IR53">
            <v>40</v>
          </cell>
          <cell r="IS53">
            <v>0</v>
          </cell>
          <cell r="IT53">
            <v>0</v>
          </cell>
          <cell r="IU53">
            <v>0</v>
          </cell>
          <cell r="IV53">
            <v>9</v>
          </cell>
          <cell r="IW53">
            <v>0</v>
          </cell>
          <cell r="IX53">
            <v>85</v>
          </cell>
          <cell r="IY53">
            <v>0</v>
          </cell>
          <cell r="IZ53">
            <v>0</v>
          </cell>
          <cell r="JA53">
            <v>0</v>
          </cell>
          <cell r="JB53">
            <v>14</v>
          </cell>
          <cell r="JC53">
            <v>0</v>
          </cell>
          <cell r="JD53">
            <v>81</v>
          </cell>
          <cell r="JE53">
            <v>0</v>
          </cell>
          <cell r="JF53">
            <v>0</v>
          </cell>
          <cell r="JG53">
            <v>0</v>
          </cell>
          <cell r="JJ53">
            <v>5.1094890510948905E-2</v>
          </cell>
          <cell r="JK53">
            <v>274</v>
          </cell>
          <cell r="JL53">
            <v>0.63779527559055116</v>
          </cell>
          <cell r="JM53">
            <v>127</v>
          </cell>
        </row>
        <row r="54">
          <cell r="A54" t="str">
            <v>Электронная площадка "Система Электронных Торгов Имуществом" (СЭЛТИМ)</v>
          </cell>
          <cell r="B54">
            <v>10</v>
          </cell>
          <cell r="C54">
            <v>4260</v>
          </cell>
          <cell r="D54">
            <v>1</v>
          </cell>
          <cell r="E54">
            <v>0</v>
          </cell>
          <cell r="F54">
            <v>31</v>
          </cell>
          <cell r="G54">
            <v>0</v>
          </cell>
          <cell r="H54">
            <v>0</v>
          </cell>
          <cell r="I54">
            <v>0</v>
          </cell>
          <cell r="J54">
            <v>8</v>
          </cell>
          <cell r="K54">
            <v>0</v>
          </cell>
          <cell r="L54">
            <v>95</v>
          </cell>
          <cell r="M54">
            <v>0</v>
          </cell>
          <cell r="N54">
            <v>0</v>
          </cell>
          <cell r="O54">
            <v>0</v>
          </cell>
          <cell r="P54">
            <v>93</v>
          </cell>
          <cell r="Q54">
            <v>0</v>
          </cell>
          <cell r="R54">
            <v>54</v>
          </cell>
          <cell r="S54">
            <v>0</v>
          </cell>
          <cell r="T54">
            <v>0</v>
          </cell>
          <cell r="U54">
            <v>0</v>
          </cell>
          <cell r="V54">
            <v>3</v>
          </cell>
          <cell r="W54">
            <v>0</v>
          </cell>
          <cell r="X54">
            <v>35</v>
          </cell>
          <cell r="Y54">
            <v>0</v>
          </cell>
          <cell r="Z54">
            <v>0</v>
          </cell>
          <cell r="AA54">
            <v>0</v>
          </cell>
          <cell r="AB54">
            <v>3</v>
          </cell>
          <cell r="AC54">
            <v>0</v>
          </cell>
          <cell r="AD54">
            <v>48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134</v>
          </cell>
          <cell r="AK54">
            <v>0</v>
          </cell>
          <cell r="AL54">
            <v>0</v>
          </cell>
          <cell r="AM54">
            <v>0</v>
          </cell>
          <cell r="AN54">
            <v>20</v>
          </cell>
          <cell r="AO54">
            <v>0</v>
          </cell>
          <cell r="AP54">
            <v>215</v>
          </cell>
          <cell r="AQ54">
            <v>0</v>
          </cell>
          <cell r="AR54">
            <v>0</v>
          </cell>
          <cell r="AS54">
            <v>0</v>
          </cell>
          <cell r="AT54">
            <v>3</v>
          </cell>
          <cell r="AU54">
            <v>0</v>
          </cell>
          <cell r="AV54">
            <v>125</v>
          </cell>
          <cell r="AW54">
            <v>0</v>
          </cell>
          <cell r="AX54">
            <v>0</v>
          </cell>
          <cell r="AY54">
            <v>0</v>
          </cell>
          <cell r="AZ54">
            <v>9</v>
          </cell>
          <cell r="BA54">
            <v>0</v>
          </cell>
          <cell r="BB54">
            <v>39</v>
          </cell>
          <cell r="BC54">
            <v>0</v>
          </cell>
          <cell r="BD54">
            <v>0</v>
          </cell>
          <cell r="BE54">
            <v>0</v>
          </cell>
          <cell r="BF54">
            <v>10</v>
          </cell>
          <cell r="BG54">
            <v>0</v>
          </cell>
          <cell r="BH54">
            <v>300</v>
          </cell>
          <cell r="BI54">
            <v>0</v>
          </cell>
          <cell r="BJ54">
            <v>0</v>
          </cell>
          <cell r="BK54">
            <v>0</v>
          </cell>
          <cell r="BL54">
            <v>436</v>
          </cell>
          <cell r="BM54">
            <v>0</v>
          </cell>
          <cell r="BN54">
            <v>307</v>
          </cell>
          <cell r="BO54">
            <v>0</v>
          </cell>
          <cell r="BP54">
            <v>0</v>
          </cell>
          <cell r="BQ54">
            <v>0</v>
          </cell>
          <cell r="BR54">
            <v>18</v>
          </cell>
          <cell r="BS54">
            <v>0</v>
          </cell>
          <cell r="BT54">
            <v>21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8</v>
          </cell>
          <cell r="CA54">
            <v>0</v>
          </cell>
          <cell r="CB54">
            <v>0</v>
          </cell>
          <cell r="CC54">
            <v>0</v>
          </cell>
          <cell r="CD54">
            <v>16</v>
          </cell>
          <cell r="CE54">
            <v>1</v>
          </cell>
          <cell r="CF54">
            <v>28</v>
          </cell>
          <cell r="CG54">
            <v>0</v>
          </cell>
          <cell r="CH54">
            <v>0</v>
          </cell>
          <cell r="CI54">
            <v>0</v>
          </cell>
          <cell r="CJ54">
            <v>18</v>
          </cell>
          <cell r="CK54">
            <v>0</v>
          </cell>
          <cell r="CL54">
            <v>66</v>
          </cell>
          <cell r="CM54">
            <v>0</v>
          </cell>
          <cell r="CN54">
            <v>0</v>
          </cell>
          <cell r="CO54">
            <v>0</v>
          </cell>
          <cell r="CP54">
            <v>12</v>
          </cell>
          <cell r="CQ54">
            <v>0</v>
          </cell>
          <cell r="CR54">
            <v>32</v>
          </cell>
          <cell r="CS54">
            <v>0</v>
          </cell>
          <cell r="CT54">
            <v>0</v>
          </cell>
          <cell r="CU54">
            <v>0</v>
          </cell>
          <cell r="CV54">
            <v>9</v>
          </cell>
          <cell r="CW54">
            <v>0</v>
          </cell>
          <cell r="CX54">
            <v>18</v>
          </cell>
          <cell r="CY54">
            <v>0</v>
          </cell>
          <cell r="CZ54">
            <v>0</v>
          </cell>
          <cell r="DA54">
            <v>0</v>
          </cell>
          <cell r="DB54">
            <v>11</v>
          </cell>
          <cell r="DC54">
            <v>0</v>
          </cell>
          <cell r="DD54">
            <v>13</v>
          </cell>
          <cell r="DE54">
            <v>0</v>
          </cell>
          <cell r="DF54">
            <v>0</v>
          </cell>
          <cell r="DG54">
            <v>0</v>
          </cell>
          <cell r="DH54">
            <v>7</v>
          </cell>
          <cell r="DI54">
            <v>0</v>
          </cell>
          <cell r="DJ54">
            <v>98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44</v>
          </cell>
          <cell r="DQ54">
            <v>0</v>
          </cell>
          <cell r="DR54">
            <v>0</v>
          </cell>
          <cell r="DS54">
            <v>0</v>
          </cell>
          <cell r="DT54">
            <v>2</v>
          </cell>
          <cell r="DU54">
            <v>0</v>
          </cell>
          <cell r="DV54">
            <v>13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35</v>
          </cell>
          <cell r="EC54">
            <v>0</v>
          </cell>
          <cell r="ED54">
            <v>0</v>
          </cell>
          <cell r="EE54">
            <v>0</v>
          </cell>
          <cell r="EF54">
            <v>1</v>
          </cell>
          <cell r="EG54">
            <v>0</v>
          </cell>
          <cell r="EH54">
            <v>24</v>
          </cell>
          <cell r="EI54">
            <v>0</v>
          </cell>
          <cell r="EJ54">
            <v>0</v>
          </cell>
          <cell r="EK54">
            <v>0</v>
          </cell>
          <cell r="EL54">
            <v>5</v>
          </cell>
          <cell r="EM54">
            <v>0</v>
          </cell>
          <cell r="EN54">
            <v>15</v>
          </cell>
          <cell r="EO54">
            <v>0</v>
          </cell>
          <cell r="EP54">
            <v>0</v>
          </cell>
          <cell r="EQ54">
            <v>0</v>
          </cell>
          <cell r="ER54">
            <v>1</v>
          </cell>
          <cell r="ES54">
            <v>0</v>
          </cell>
          <cell r="ET54">
            <v>12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40</v>
          </cell>
          <cell r="FA54">
            <v>0</v>
          </cell>
          <cell r="FB54">
            <v>0</v>
          </cell>
          <cell r="FC54">
            <v>0</v>
          </cell>
          <cell r="FD54">
            <v>50</v>
          </cell>
          <cell r="FE54">
            <v>0</v>
          </cell>
          <cell r="FF54">
            <v>1304</v>
          </cell>
          <cell r="FG54">
            <v>0</v>
          </cell>
          <cell r="FH54">
            <v>0</v>
          </cell>
          <cell r="FI54">
            <v>0</v>
          </cell>
          <cell r="FJ54">
            <v>4</v>
          </cell>
          <cell r="FK54">
            <v>0</v>
          </cell>
          <cell r="FL54">
            <v>19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19</v>
          </cell>
          <cell r="FS54">
            <v>0</v>
          </cell>
          <cell r="FT54">
            <v>0</v>
          </cell>
          <cell r="FU54">
            <v>0</v>
          </cell>
          <cell r="FV54">
            <v>2</v>
          </cell>
          <cell r="FW54">
            <v>0</v>
          </cell>
          <cell r="FX54">
            <v>5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6</v>
          </cell>
          <cell r="GE54">
            <v>0</v>
          </cell>
          <cell r="GF54">
            <v>0</v>
          </cell>
          <cell r="GG54">
            <v>0</v>
          </cell>
          <cell r="GH54">
            <v>1</v>
          </cell>
          <cell r="GI54">
            <v>0</v>
          </cell>
          <cell r="GJ54">
            <v>15</v>
          </cell>
          <cell r="GK54">
            <v>0</v>
          </cell>
          <cell r="GL54">
            <v>0</v>
          </cell>
          <cell r="GM54">
            <v>0</v>
          </cell>
          <cell r="GN54">
            <v>1</v>
          </cell>
          <cell r="GO54">
            <v>0</v>
          </cell>
          <cell r="GP54">
            <v>11</v>
          </cell>
          <cell r="GQ54">
            <v>0</v>
          </cell>
          <cell r="GR54">
            <v>0</v>
          </cell>
          <cell r="GS54">
            <v>0</v>
          </cell>
          <cell r="GT54">
            <v>4</v>
          </cell>
          <cell r="GU54">
            <v>0</v>
          </cell>
          <cell r="GV54">
            <v>62</v>
          </cell>
          <cell r="GW54">
            <v>0</v>
          </cell>
          <cell r="GX54">
            <v>0</v>
          </cell>
          <cell r="GY54">
            <v>0</v>
          </cell>
          <cell r="GZ54">
            <v>1</v>
          </cell>
          <cell r="HA54">
            <v>0</v>
          </cell>
          <cell r="HB54">
            <v>25</v>
          </cell>
          <cell r="HC54">
            <v>0</v>
          </cell>
          <cell r="HD54">
            <v>0</v>
          </cell>
          <cell r="HE54">
            <v>0</v>
          </cell>
          <cell r="HF54">
            <v>1</v>
          </cell>
          <cell r="HG54">
            <v>0</v>
          </cell>
          <cell r="HH54">
            <v>19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109</v>
          </cell>
          <cell r="HO54">
            <v>0</v>
          </cell>
          <cell r="HP54">
            <v>0</v>
          </cell>
          <cell r="HQ54">
            <v>0</v>
          </cell>
          <cell r="HR54">
            <v>1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1</v>
          </cell>
          <cell r="HY54">
            <v>0</v>
          </cell>
          <cell r="HZ54">
            <v>11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7</v>
          </cell>
          <cell r="IG54">
            <v>0</v>
          </cell>
          <cell r="IH54">
            <v>0</v>
          </cell>
          <cell r="II54">
            <v>0</v>
          </cell>
          <cell r="IJ54">
            <v>2</v>
          </cell>
          <cell r="IK54">
            <v>0</v>
          </cell>
          <cell r="IL54">
            <v>5</v>
          </cell>
          <cell r="IM54">
            <v>0</v>
          </cell>
          <cell r="IN54">
            <v>0</v>
          </cell>
          <cell r="IO54">
            <v>0</v>
          </cell>
          <cell r="IP54">
            <v>4</v>
          </cell>
          <cell r="IQ54">
            <v>0</v>
          </cell>
          <cell r="IR54">
            <v>19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5</v>
          </cell>
          <cell r="IY54">
            <v>0</v>
          </cell>
          <cell r="IZ54">
            <v>0</v>
          </cell>
          <cell r="JA54">
            <v>0</v>
          </cell>
          <cell r="JB54">
            <v>2</v>
          </cell>
          <cell r="JC54">
            <v>0</v>
          </cell>
          <cell r="JD54">
            <v>8</v>
          </cell>
          <cell r="JE54">
            <v>0</v>
          </cell>
          <cell r="JF54">
            <v>0</v>
          </cell>
          <cell r="JG54">
            <v>0</v>
          </cell>
          <cell r="JJ54">
            <v>1.7543859649122806E-2</v>
          </cell>
          <cell r="JK54">
            <v>114</v>
          </cell>
          <cell r="JL54">
            <v>0.88888888888888884</v>
          </cell>
          <cell r="JM54">
            <v>9</v>
          </cell>
        </row>
        <row r="55">
          <cell r="A55" t="str">
            <v>Электронная площадка №1</v>
          </cell>
          <cell r="B55">
            <v>0</v>
          </cell>
          <cell r="C55">
            <v>12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F55">
            <v>0</v>
          </cell>
          <cell r="AG55">
            <v>0</v>
          </cell>
          <cell r="AH55">
            <v>1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2</v>
          </cell>
          <cell r="AO55">
            <v>0</v>
          </cell>
          <cell r="AP55">
            <v>3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1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1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J55" t="e">
            <v>#DIV/0!</v>
          </cell>
          <cell r="JK55">
            <v>0</v>
          </cell>
          <cell r="JL55" t="e">
            <v>#DIV/0!</v>
          </cell>
          <cell r="JM55">
            <v>0</v>
          </cell>
        </row>
        <row r="56">
          <cell r="A56" t="str">
            <v>Электронная площадка Центра реализации</v>
          </cell>
          <cell r="B56">
            <v>322</v>
          </cell>
          <cell r="C56">
            <v>26496</v>
          </cell>
          <cell r="D56">
            <v>13</v>
          </cell>
          <cell r="E56">
            <v>0</v>
          </cell>
          <cell r="F56">
            <v>55</v>
          </cell>
          <cell r="G56">
            <v>0</v>
          </cell>
          <cell r="H56">
            <v>0</v>
          </cell>
          <cell r="I56">
            <v>0</v>
          </cell>
          <cell r="J56">
            <v>70</v>
          </cell>
          <cell r="K56">
            <v>1</v>
          </cell>
          <cell r="L56">
            <v>839</v>
          </cell>
          <cell r="M56">
            <v>0</v>
          </cell>
          <cell r="N56">
            <v>1</v>
          </cell>
          <cell r="O56">
            <v>0</v>
          </cell>
          <cell r="P56">
            <v>24</v>
          </cell>
          <cell r="Q56">
            <v>0</v>
          </cell>
          <cell r="R56">
            <v>314</v>
          </cell>
          <cell r="S56">
            <v>0</v>
          </cell>
          <cell r="T56">
            <v>0</v>
          </cell>
          <cell r="U56">
            <v>0</v>
          </cell>
          <cell r="V56">
            <v>68</v>
          </cell>
          <cell r="W56">
            <v>0</v>
          </cell>
          <cell r="X56">
            <v>611</v>
          </cell>
          <cell r="Y56">
            <v>0</v>
          </cell>
          <cell r="Z56">
            <v>0</v>
          </cell>
          <cell r="AA56">
            <v>0</v>
          </cell>
          <cell r="AB56">
            <v>49</v>
          </cell>
          <cell r="AC56">
            <v>1</v>
          </cell>
          <cell r="AD56">
            <v>406</v>
          </cell>
          <cell r="AE56">
            <v>0</v>
          </cell>
          <cell r="AF56">
            <v>0</v>
          </cell>
          <cell r="AG56">
            <v>0</v>
          </cell>
          <cell r="AH56">
            <v>46</v>
          </cell>
          <cell r="AI56">
            <v>0</v>
          </cell>
          <cell r="AJ56">
            <v>459</v>
          </cell>
          <cell r="AK56">
            <v>0</v>
          </cell>
          <cell r="AL56">
            <v>0</v>
          </cell>
          <cell r="AM56">
            <v>4</v>
          </cell>
          <cell r="AN56">
            <v>92</v>
          </cell>
          <cell r="AO56">
            <v>0</v>
          </cell>
          <cell r="AP56">
            <v>282</v>
          </cell>
          <cell r="AQ56">
            <v>0</v>
          </cell>
          <cell r="AR56">
            <v>0</v>
          </cell>
          <cell r="AS56">
            <v>0</v>
          </cell>
          <cell r="AT56">
            <v>88</v>
          </cell>
          <cell r="AU56">
            <v>0</v>
          </cell>
          <cell r="AV56">
            <v>616</v>
          </cell>
          <cell r="AW56">
            <v>0</v>
          </cell>
          <cell r="AX56">
            <v>0</v>
          </cell>
          <cell r="AY56">
            <v>2</v>
          </cell>
          <cell r="AZ56">
            <v>327</v>
          </cell>
          <cell r="BA56">
            <v>0</v>
          </cell>
          <cell r="BB56">
            <v>820</v>
          </cell>
          <cell r="BC56">
            <v>0</v>
          </cell>
          <cell r="BD56">
            <v>0</v>
          </cell>
          <cell r="BE56">
            <v>1</v>
          </cell>
          <cell r="BF56">
            <v>168</v>
          </cell>
          <cell r="BG56">
            <v>0</v>
          </cell>
          <cell r="BH56">
            <v>463</v>
          </cell>
          <cell r="BI56">
            <v>0</v>
          </cell>
          <cell r="BJ56">
            <v>0</v>
          </cell>
          <cell r="BK56">
            <v>0</v>
          </cell>
          <cell r="BL56">
            <v>84</v>
          </cell>
          <cell r="BM56">
            <v>0</v>
          </cell>
          <cell r="BN56">
            <v>1022</v>
          </cell>
          <cell r="BO56">
            <v>0</v>
          </cell>
          <cell r="BP56">
            <v>0</v>
          </cell>
          <cell r="BQ56">
            <v>2</v>
          </cell>
          <cell r="BR56">
            <v>98</v>
          </cell>
          <cell r="BS56">
            <v>0</v>
          </cell>
          <cell r="BT56">
            <v>892</v>
          </cell>
          <cell r="BU56">
            <v>0</v>
          </cell>
          <cell r="BV56">
            <v>0</v>
          </cell>
          <cell r="BW56">
            <v>0</v>
          </cell>
          <cell r="BX56">
            <v>104</v>
          </cell>
          <cell r="BY56">
            <v>1</v>
          </cell>
          <cell r="BZ56">
            <v>680</v>
          </cell>
          <cell r="CA56">
            <v>0</v>
          </cell>
          <cell r="CB56">
            <v>0</v>
          </cell>
          <cell r="CC56">
            <v>10</v>
          </cell>
          <cell r="CD56">
            <v>100</v>
          </cell>
          <cell r="CE56">
            <v>6</v>
          </cell>
          <cell r="CF56">
            <v>688</v>
          </cell>
          <cell r="CG56">
            <v>0</v>
          </cell>
          <cell r="CH56">
            <v>0</v>
          </cell>
          <cell r="CI56">
            <v>0</v>
          </cell>
          <cell r="CJ56">
            <v>83</v>
          </cell>
          <cell r="CK56">
            <v>3</v>
          </cell>
          <cell r="CL56">
            <v>1190</v>
          </cell>
          <cell r="CM56">
            <v>1</v>
          </cell>
          <cell r="CN56">
            <v>0</v>
          </cell>
          <cell r="CO56">
            <v>1</v>
          </cell>
          <cell r="CP56">
            <v>86</v>
          </cell>
          <cell r="CQ56">
            <v>0</v>
          </cell>
          <cell r="CR56">
            <v>1764</v>
          </cell>
          <cell r="CS56">
            <v>0</v>
          </cell>
          <cell r="CT56">
            <v>0</v>
          </cell>
          <cell r="CU56">
            <v>1</v>
          </cell>
          <cell r="CV56">
            <v>147</v>
          </cell>
          <cell r="CW56">
            <v>1</v>
          </cell>
          <cell r="CX56">
            <v>519</v>
          </cell>
          <cell r="CY56">
            <v>0</v>
          </cell>
          <cell r="CZ56">
            <v>0</v>
          </cell>
          <cell r="DA56">
            <v>6</v>
          </cell>
          <cell r="DB56">
            <v>97</v>
          </cell>
          <cell r="DC56">
            <v>0</v>
          </cell>
          <cell r="DD56">
            <v>513</v>
          </cell>
          <cell r="DE56">
            <v>0</v>
          </cell>
          <cell r="DF56">
            <v>0</v>
          </cell>
          <cell r="DG56">
            <v>1</v>
          </cell>
          <cell r="DH56">
            <v>87</v>
          </cell>
          <cell r="DI56">
            <v>0</v>
          </cell>
          <cell r="DJ56">
            <v>438</v>
          </cell>
          <cell r="DK56">
            <v>0</v>
          </cell>
          <cell r="DL56">
            <v>0</v>
          </cell>
          <cell r="DM56">
            <v>1</v>
          </cell>
          <cell r="DN56">
            <v>125</v>
          </cell>
          <cell r="DO56">
            <v>1</v>
          </cell>
          <cell r="DP56">
            <v>545</v>
          </cell>
          <cell r="DQ56">
            <v>0</v>
          </cell>
          <cell r="DR56">
            <v>0</v>
          </cell>
          <cell r="DS56">
            <v>4</v>
          </cell>
          <cell r="DT56">
            <v>56</v>
          </cell>
          <cell r="DU56">
            <v>0</v>
          </cell>
          <cell r="DV56">
            <v>288</v>
          </cell>
          <cell r="DW56">
            <v>0</v>
          </cell>
          <cell r="DX56">
            <v>0</v>
          </cell>
          <cell r="DY56">
            <v>0</v>
          </cell>
          <cell r="DZ56">
            <v>182</v>
          </cell>
          <cell r="EA56">
            <v>0</v>
          </cell>
          <cell r="EB56">
            <v>411</v>
          </cell>
          <cell r="EC56">
            <v>0</v>
          </cell>
          <cell r="ED56">
            <v>0</v>
          </cell>
          <cell r="EE56">
            <v>1</v>
          </cell>
          <cell r="EF56">
            <v>162</v>
          </cell>
          <cell r="EG56">
            <v>0</v>
          </cell>
          <cell r="EH56">
            <v>512</v>
          </cell>
          <cell r="EI56">
            <v>0</v>
          </cell>
          <cell r="EJ56">
            <v>0</v>
          </cell>
          <cell r="EK56">
            <v>3</v>
          </cell>
          <cell r="EL56">
            <v>138</v>
          </cell>
          <cell r="EM56">
            <v>0</v>
          </cell>
          <cell r="EN56">
            <v>338</v>
          </cell>
          <cell r="EO56">
            <v>0</v>
          </cell>
          <cell r="EP56">
            <v>0</v>
          </cell>
          <cell r="EQ56">
            <v>2</v>
          </cell>
          <cell r="ER56">
            <v>183</v>
          </cell>
          <cell r="ES56">
            <v>0</v>
          </cell>
          <cell r="ET56">
            <v>342</v>
          </cell>
          <cell r="EU56">
            <v>1</v>
          </cell>
          <cell r="EV56">
            <v>0</v>
          </cell>
          <cell r="EW56">
            <v>3</v>
          </cell>
          <cell r="EX56">
            <v>176</v>
          </cell>
          <cell r="EY56">
            <v>1</v>
          </cell>
          <cell r="EZ56">
            <v>368</v>
          </cell>
          <cell r="FA56">
            <v>1</v>
          </cell>
          <cell r="FB56">
            <v>0</v>
          </cell>
          <cell r="FC56">
            <v>1</v>
          </cell>
          <cell r="FD56">
            <v>241</v>
          </cell>
          <cell r="FE56">
            <v>0</v>
          </cell>
          <cell r="FF56">
            <v>582</v>
          </cell>
          <cell r="FG56">
            <v>1</v>
          </cell>
          <cell r="FH56">
            <v>0</v>
          </cell>
          <cell r="FI56">
            <v>7</v>
          </cell>
          <cell r="FJ56">
            <v>177</v>
          </cell>
          <cell r="FK56">
            <v>1</v>
          </cell>
          <cell r="FL56">
            <v>383</v>
          </cell>
          <cell r="FM56">
            <v>0</v>
          </cell>
          <cell r="FN56">
            <v>0</v>
          </cell>
          <cell r="FO56">
            <v>2</v>
          </cell>
          <cell r="FP56">
            <v>181</v>
          </cell>
          <cell r="FQ56">
            <v>0</v>
          </cell>
          <cell r="FR56">
            <v>472</v>
          </cell>
          <cell r="FS56">
            <v>0</v>
          </cell>
          <cell r="FT56">
            <v>0</v>
          </cell>
          <cell r="FU56">
            <v>13</v>
          </cell>
          <cell r="FV56">
            <v>219</v>
          </cell>
          <cell r="FW56">
            <v>0</v>
          </cell>
          <cell r="FX56">
            <v>234</v>
          </cell>
          <cell r="FY56">
            <v>5</v>
          </cell>
          <cell r="FZ56">
            <v>0</v>
          </cell>
          <cell r="GA56">
            <v>5</v>
          </cell>
          <cell r="GB56">
            <v>113</v>
          </cell>
          <cell r="GC56">
            <v>0</v>
          </cell>
          <cell r="GD56">
            <v>546</v>
          </cell>
          <cell r="GE56">
            <v>0</v>
          </cell>
          <cell r="GF56">
            <v>0</v>
          </cell>
          <cell r="GG56">
            <v>19</v>
          </cell>
          <cell r="GH56">
            <v>101</v>
          </cell>
          <cell r="GI56">
            <v>0</v>
          </cell>
          <cell r="GJ56">
            <v>347</v>
          </cell>
          <cell r="GK56">
            <v>0</v>
          </cell>
          <cell r="GL56">
            <v>0</v>
          </cell>
          <cell r="GM56">
            <v>1</v>
          </cell>
          <cell r="GN56">
            <v>72</v>
          </cell>
          <cell r="GO56">
            <v>0</v>
          </cell>
          <cell r="GP56">
            <v>351</v>
          </cell>
          <cell r="GQ56">
            <v>1</v>
          </cell>
          <cell r="GR56">
            <v>0</v>
          </cell>
          <cell r="GS56">
            <v>7</v>
          </cell>
          <cell r="GT56">
            <v>155</v>
          </cell>
          <cell r="GU56">
            <v>1</v>
          </cell>
          <cell r="GV56">
            <v>322</v>
          </cell>
          <cell r="GW56">
            <v>0</v>
          </cell>
          <cell r="GX56">
            <v>1</v>
          </cell>
          <cell r="GY56">
            <v>0</v>
          </cell>
          <cell r="GZ56">
            <v>140</v>
          </cell>
          <cell r="HA56">
            <v>0</v>
          </cell>
          <cell r="HB56">
            <v>251</v>
          </cell>
          <cell r="HC56">
            <v>1</v>
          </cell>
          <cell r="HD56">
            <v>0</v>
          </cell>
          <cell r="HE56">
            <v>2</v>
          </cell>
          <cell r="HF56">
            <v>102</v>
          </cell>
          <cell r="HG56">
            <v>1</v>
          </cell>
          <cell r="HH56">
            <v>295</v>
          </cell>
          <cell r="HI56">
            <v>0</v>
          </cell>
          <cell r="HJ56">
            <v>0</v>
          </cell>
          <cell r="HK56">
            <v>1</v>
          </cell>
          <cell r="HL56">
            <v>107</v>
          </cell>
          <cell r="HM56">
            <v>0</v>
          </cell>
          <cell r="HN56">
            <v>215</v>
          </cell>
          <cell r="HO56">
            <v>1</v>
          </cell>
          <cell r="HP56">
            <v>0</v>
          </cell>
          <cell r="HQ56">
            <v>2</v>
          </cell>
          <cell r="HR56">
            <v>74</v>
          </cell>
          <cell r="HS56">
            <v>2</v>
          </cell>
          <cell r="HT56">
            <v>225</v>
          </cell>
          <cell r="HU56">
            <v>3</v>
          </cell>
          <cell r="HV56">
            <v>0</v>
          </cell>
          <cell r="HW56">
            <v>0</v>
          </cell>
          <cell r="HX56">
            <v>96</v>
          </cell>
          <cell r="HY56">
            <v>0</v>
          </cell>
          <cell r="HZ56">
            <v>329</v>
          </cell>
          <cell r="IA56">
            <v>1</v>
          </cell>
          <cell r="IB56">
            <v>0</v>
          </cell>
          <cell r="IC56">
            <v>5</v>
          </cell>
          <cell r="ID56">
            <v>103</v>
          </cell>
          <cell r="IE56">
            <v>0</v>
          </cell>
          <cell r="IF56">
            <v>384</v>
          </cell>
          <cell r="IG56">
            <v>0</v>
          </cell>
          <cell r="IH56">
            <v>0</v>
          </cell>
          <cell r="II56">
            <v>4</v>
          </cell>
          <cell r="IJ56">
            <v>52</v>
          </cell>
          <cell r="IK56">
            <v>0</v>
          </cell>
          <cell r="IL56">
            <v>325</v>
          </cell>
          <cell r="IM56">
            <v>0</v>
          </cell>
          <cell r="IN56">
            <v>0</v>
          </cell>
          <cell r="IO56">
            <v>7</v>
          </cell>
          <cell r="IP56">
            <v>51</v>
          </cell>
          <cell r="IQ56">
            <v>1</v>
          </cell>
          <cell r="IR56">
            <v>230</v>
          </cell>
          <cell r="IS56">
            <v>2</v>
          </cell>
          <cell r="IT56">
            <v>0</v>
          </cell>
          <cell r="IU56">
            <v>3</v>
          </cell>
          <cell r="IV56">
            <v>61</v>
          </cell>
          <cell r="IW56">
            <v>2</v>
          </cell>
          <cell r="IX56">
            <v>244</v>
          </cell>
          <cell r="IY56">
            <v>1</v>
          </cell>
          <cell r="IZ56">
            <v>0</v>
          </cell>
          <cell r="JA56">
            <v>1</v>
          </cell>
          <cell r="JB56">
            <v>46</v>
          </cell>
          <cell r="JC56">
            <v>0</v>
          </cell>
          <cell r="JD56">
            <v>265</v>
          </cell>
          <cell r="JE56">
            <v>1</v>
          </cell>
          <cell r="JF56">
            <v>1</v>
          </cell>
          <cell r="JG56">
            <v>9</v>
          </cell>
          <cell r="JJ56">
            <v>6.0846560846560843E-2</v>
          </cell>
          <cell r="JK56">
            <v>756</v>
          </cell>
          <cell r="JL56">
            <v>0.70666666666666667</v>
          </cell>
          <cell r="JM56">
            <v>375</v>
          </cell>
        </row>
        <row r="57">
          <cell r="A57" t="str">
            <v>Электронная площадка ЭСП</v>
          </cell>
          <cell r="B57">
            <v>59</v>
          </cell>
          <cell r="C57">
            <v>8206</v>
          </cell>
          <cell r="D57">
            <v>3</v>
          </cell>
          <cell r="E57">
            <v>0</v>
          </cell>
          <cell r="F57">
            <v>24</v>
          </cell>
          <cell r="G57">
            <v>0</v>
          </cell>
          <cell r="H57">
            <v>0</v>
          </cell>
          <cell r="I57">
            <v>0</v>
          </cell>
          <cell r="J57">
            <v>12</v>
          </cell>
          <cell r="K57">
            <v>0</v>
          </cell>
          <cell r="L57">
            <v>16</v>
          </cell>
          <cell r="M57">
            <v>0</v>
          </cell>
          <cell r="N57">
            <v>0</v>
          </cell>
          <cell r="O57">
            <v>0</v>
          </cell>
          <cell r="P57">
            <v>10</v>
          </cell>
          <cell r="Q57">
            <v>0</v>
          </cell>
          <cell r="R57">
            <v>32</v>
          </cell>
          <cell r="S57">
            <v>0</v>
          </cell>
          <cell r="T57">
            <v>0</v>
          </cell>
          <cell r="U57">
            <v>0</v>
          </cell>
          <cell r="V57">
            <v>11</v>
          </cell>
          <cell r="W57">
            <v>0</v>
          </cell>
          <cell r="X57">
            <v>55</v>
          </cell>
          <cell r="Y57">
            <v>0</v>
          </cell>
          <cell r="Z57">
            <v>0</v>
          </cell>
          <cell r="AA57">
            <v>0</v>
          </cell>
          <cell r="AB57">
            <v>19</v>
          </cell>
          <cell r="AC57">
            <v>0</v>
          </cell>
          <cell r="AD57">
            <v>61</v>
          </cell>
          <cell r="AE57">
            <v>0</v>
          </cell>
          <cell r="AF57">
            <v>0</v>
          </cell>
          <cell r="AG57">
            <v>0</v>
          </cell>
          <cell r="AH57">
            <v>10</v>
          </cell>
          <cell r="AI57">
            <v>0</v>
          </cell>
          <cell r="AJ57">
            <v>79</v>
          </cell>
          <cell r="AK57">
            <v>0</v>
          </cell>
          <cell r="AL57">
            <v>0</v>
          </cell>
          <cell r="AM57">
            <v>0</v>
          </cell>
          <cell r="AN57">
            <v>10</v>
          </cell>
          <cell r="AO57">
            <v>0</v>
          </cell>
          <cell r="AP57">
            <v>41</v>
          </cell>
          <cell r="AQ57">
            <v>0</v>
          </cell>
          <cell r="AR57">
            <v>0</v>
          </cell>
          <cell r="AS57">
            <v>0</v>
          </cell>
          <cell r="AT57">
            <v>8</v>
          </cell>
          <cell r="AU57">
            <v>0</v>
          </cell>
          <cell r="AV57">
            <v>108</v>
          </cell>
          <cell r="AW57">
            <v>0</v>
          </cell>
          <cell r="AX57">
            <v>0</v>
          </cell>
          <cell r="AY57">
            <v>0</v>
          </cell>
          <cell r="AZ57">
            <v>26</v>
          </cell>
          <cell r="BA57">
            <v>0</v>
          </cell>
          <cell r="BB57">
            <v>83</v>
          </cell>
          <cell r="BC57">
            <v>0</v>
          </cell>
          <cell r="BD57">
            <v>0</v>
          </cell>
          <cell r="BE57">
            <v>0</v>
          </cell>
          <cell r="BF57">
            <v>23</v>
          </cell>
          <cell r="BG57">
            <v>0</v>
          </cell>
          <cell r="BH57">
            <v>160</v>
          </cell>
          <cell r="BI57">
            <v>0</v>
          </cell>
          <cell r="BJ57">
            <v>0</v>
          </cell>
          <cell r="BK57">
            <v>0</v>
          </cell>
          <cell r="BL57">
            <v>21</v>
          </cell>
          <cell r="BM57">
            <v>0</v>
          </cell>
          <cell r="BN57">
            <v>253</v>
          </cell>
          <cell r="BO57">
            <v>0</v>
          </cell>
          <cell r="BP57">
            <v>0</v>
          </cell>
          <cell r="BQ57">
            <v>0</v>
          </cell>
          <cell r="BR57">
            <v>47</v>
          </cell>
          <cell r="BS57">
            <v>0</v>
          </cell>
          <cell r="BT57">
            <v>147</v>
          </cell>
          <cell r="BU57">
            <v>0</v>
          </cell>
          <cell r="BV57">
            <v>0</v>
          </cell>
          <cell r="BW57">
            <v>0</v>
          </cell>
          <cell r="BX57">
            <v>14</v>
          </cell>
          <cell r="BY57">
            <v>2</v>
          </cell>
          <cell r="BZ57">
            <v>53</v>
          </cell>
          <cell r="CA57">
            <v>0</v>
          </cell>
          <cell r="CB57">
            <v>0</v>
          </cell>
          <cell r="CC57">
            <v>0</v>
          </cell>
          <cell r="CD57">
            <v>30</v>
          </cell>
          <cell r="CE57">
            <v>1</v>
          </cell>
          <cell r="CF57">
            <v>147</v>
          </cell>
          <cell r="CG57">
            <v>0</v>
          </cell>
          <cell r="CH57">
            <v>0</v>
          </cell>
          <cell r="CI57">
            <v>0</v>
          </cell>
          <cell r="CJ57">
            <v>24</v>
          </cell>
          <cell r="CK57">
            <v>0</v>
          </cell>
          <cell r="CL57">
            <v>120</v>
          </cell>
          <cell r="CM57">
            <v>0</v>
          </cell>
          <cell r="CN57">
            <v>0</v>
          </cell>
          <cell r="CO57">
            <v>0</v>
          </cell>
          <cell r="CP57">
            <v>65</v>
          </cell>
          <cell r="CQ57">
            <v>0</v>
          </cell>
          <cell r="CR57">
            <v>228</v>
          </cell>
          <cell r="CS57">
            <v>0</v>
          </cell>
          <cell r="CT57">
            <v>0</v>
          </cell>
          <cell r="CU57">
            <v>0</v>
          </cell>
          <cell r="CV57">
            <v>21</v>
          </cell>
          <cell r="CW57">
            <v>0</v>
          </cell>
          <cell r="CX57">
            <v>591</v>
          </cell>
          <cell r="CY57">
            <v>0</v>
          </cell>
          <cell r="CZ57">
            <v>0</v>
          </cell>
          <cell r="DA57">
            <v>0</v>
          </cell>
          <cell r="DB57">
            <v>40</v>
          </cell>
          <cell r="DC57">
            <v>2</v>
          </cell>
          <cell r="DD57">
            <v>152</v>
          </cell>
          <cell r="DE57">
            <v>0</v>
          </cell>
          <cell r="DF57">
            <v>0</v>
          </cell>
          <cell r="DG57">
            <v>0</v>
          </cell>
          <cell r="DH57">
            <v>14</v>
          </cell>
          <cell r="DI57">
            <v>0</v>
          </cell>
          <cell r="DJ57">
            <v>338</v>
          </cell>
          <cell r="DK57">
            <v>0</v>
          </cell>
          <cell r="DL57">
            <v>0</v>
          </cell>
          <cell r="DM57">
            <v>0</v>
          </cell>
          <cell r="DN57">
            <v>71</v>
          </cell>
          <cell r="DO57">
            <v>0</v>
          </cell>
          <cell r="DP57">
            <v>112</v>
          </cell>
          <cell r="DQ57">
            <v>0</v>
          </cell>
          <cell r="DR57">
            <v>0</v>
          </cell>
          <cell r="DS57">
            <v>0</v>
          </cell>
          <cell r="DT57">
            <v>53</v>
          </cell>
          <cell r="DU57">
            <v>0</v>
          </cell>
          <cell r="DV57">
            <v>134</v>
          </cell>
          <cell r="DW57">
            <v>0</v>
          </cell>
          <cell r="DX57">
            <v>0</v>
          </cell>
          <cell r="DY57">
            <v>0</v>
          </cell>
          <cell r="DZ57">
            <v>33</v>
          </cell>
          <cell r="EA57">
            <v>0</v>
          </cell>
          <cell r="EB57">
            <v>112</v>
          </cell>
          <cell r="EC57">
            <v>0</v>
          </cell>
          <cell r="ED57">
            <v>0</v>
          </cell>
          <cell r="EE57">
            <v>0</v>
          </cell>
          <cell r="EF57">
            <v>62</v>
          </cell>
          <cell r="EG57">
            <v>0</v>
          </cell>
          <cell r="EH57">
            <v>168</v>
          </cell>
          <cell r="EI57">
            <v>0</v>
          </cell>
          <cell r="EJ57">
            <v>0</v>
          </cell>
          <cell r="EK57">
            <v>0</v>
          </cell>
          <cell r="EL57">
            <v>169</v>
          </cell>
          <cell r="EM57">
            <v>0</v>
          </cell>
          <cell r="EN57">
            <v>158</v>
          </cell>
          <cell r="EO57">
            <v>0</v>
          </cell>
          <cell r="EP57">
            <v>0</v>
          </cell>
          <cell r="EQ57">
            <v>0</v>
          </cell>
          <cell r="ER57">
            <v>61</v>
          </cell>
          <cell r="ES57">
            <v>0</v>
          </cell>
          <cell r="ET57">
            <v>96</v>
          </cell>
          <cell r="EU57">
            <v>0</v>
          </cell>
          <cell r="EV57">
            <v>0</v>
          </cell>
          <cell r="EW57">
            <v>0</v>
          </cell>
          <cell r="EX57">
            <v>151</v>
          </cell>
          <cell r="EY57">
            <v>0</v>
          </cell>
          <cell r="EZ57">
            <v>198</v>
          </cell>
          <cell r="FA57">
            <v>0</v>
          </cell>
          <cell r="FB57">
            <v>0</v>
          </cell>
          <cell r="FC57">
            <v>0</v>
          </cell>
          <cell r="FD57">
            <v>241</v>
          </cell>
          <cell r="FE57">
            <v>0</v>
          </cell>
          <cell r="FF57">
            <v>227</v>
          </cell>
          <cell r="FG57">
            <v>0</v>
          </cell>
          <cell r="FH57">
            <v>0</v>
          </cell>
          <cell r="FI57">
            <v>0</v>
          </cell>
          <cell r="FJ57">
            <v>341</v>
          </cell>
          <cell r="FK57">
            <v>0</v>
          </cell>
          <cell r="FL57">
            <v>259</v>
          </cell>
          <cell r="FM57">
            <v>0</v>
          </cell>
          <cell r="FN57">
            <v>0</v>
          </cell>
          <cell r="FO57">
            <v>1</v>
          </cell>
          <cell r="FP57">
            <v>152</v>
          </cell>
          <cell r="FQ57">
            <v>0</v>
          </cell>
          <cell r="FR57">
            <v>341</v>
          </cell>
          <cell r="FS57">
            <v>0</v>
          </cell>
          <cell r="FT57">
            <v>0</v>
          </cell>
          <cell r="FU57">
            <v>0</v>
          </cell>
          <cell r="FV57">
            <v>135</v>
          </cell>
          <cell r="FW57">
            <v>0</v>
          </cell>
          <cell r="FX57">
            <v>248</v>
          </cell>
          <cell r="FY57">
            <v>0</v>
          </cell>
          <cell r="FZ57">
            <v>0</v>
          </cell>
          <cell r="GA57">
            <v>2</v>
          </cell>
          <cell r="GB57">
            <v>52</v>
          </cell>
          <cell r="GC57">
            <v>0</v>
          </cell>
          <cell r="GD57">
            <v>156</v>
          </cell>
          <cell r="GE57">
            <v>0</v>
          </cell>
          <cell r="GF57">
            <v>0</v>
          </cell>
          <cell r="GG57">
            <v>0</v>
          </cell>
          <cell r="GH57">
            <v>53</v>
          </cell>
          <cell r="GI57">
            <v>0</v>
          </cell>
          <cell r="GJ57">
            <v>131</v>
          </cell>
          <cell r="GK57">
            <v>0</v>
          </cell>
          <cell r="GL57">
            <v>0</v>
          </cell>
          <cell r="GM57">
            <v>0</v>
          </cell>
          <cell r="GN57">
            <v>12</v>
          </cell>
          <cell r="GO57">
            <v>0</v>
          </cell>
          <cell r="GP57">
            <v>106</v>
          </cell>
          <cell r="GQ57">
            <v>0</v>
          </cell>
          <cell r="GR57">
            <v>0</v>
          </cell>
          <cell r="GS57">
            <v>0</v>
          </cell>
          <cell r="GT57">
            <v>29</v>
          </cell>
          <cell r="GU57">
            <v>0</v>
          </cell>
          <cell r="GV57">
            <v>48</v>
          </cell>
          <cell r="GW57">
            <v>0</v>
          </cell>
          <cell r="GX57">
            <v>0</v>
          </cell>
          <cell r="GY57">
            <v>0</v>
          </cell>
          <cell r="GZ57">
            <v>14</v>
          </cell>
          <cell r="HA57">
            <v>0</v>
          </cell>
          <cell r="HB57">
            <v>79</v>
          </cell>
          <cell r="HC57">
            <v>0</v>
          </cell>
          <cell r="HD57">
            <v>0</v>
          </cell>
          <cell r="HE57">
            <v>0</v>
          </cell>
          <cell r="HF57">
            <v>39</v>
          </cell>
          <cell r="HG57">
            <v>0</v>
          </cell>
          <cell r="HH57">
            <v>113</v>
          </cell>
          <cell r="HI57">
            <v>0</v>
          </cell>
          <cell r="HJ57">
            <v>0</v>
          </cell>
          <cell r="HK57">
            <v>0</v>
          </cell>
          <cell r="HL57">
            <v>11</v>
          </cell>
          <cell r="HM57">
            <v>0</v>
          </cell>
          <cell r="HN57">
            <v>89</v>
          </cell>
          <cell r="HO57">
            <v>0</v>
          </cell>
          <cell r="HP57">
            <v>0</v>
          </cell>
          <cell r="HQ57">
            <v>3</v>
          </cell>
          <cell r="HR57">
            <v>22</v>
          </cell>
          <cell r="HS57">
            <v>0</v>
          </cell>
          <cell r="HT57">
            <v>50</v>
          </cell>
          <cell r="HU57">
            <v>0</v>
          </cell>
          <cell r="HV57">
            <v>0</v>
          </cell>
          <cell r="HW57">
            <v>0</v>
          </cell>
          <cell r="HX57">
            <v>10</v>
          </cell>
          <cell r="HY57">
            <v>0</v>
          </cell>
          <cell r="HZ57">
            <v>77</v>
          </cell>
          <cell r="IA57">
            <v>0</v>
          </cell>
          <cell r="IB57">
            <v>0</v>
          </cell>
          <cell r="IC57">
            <v>0</v>
          </cell>
          <cell r="ID57">
            <v>19</v>
          </cell>
          <cell r="IE57">
            <v>0</v>
          </cell>
          <cell r="IF57">
            <v>215</v>
          </cell>
          <cell r="IG57">
            <v>0</v>
          </cell>
          <cell r="IH57">
            <v>0</v>
          </cell>
          <cell r="II57">
            <v>0</v>
          </cell>
          <cell r="IJ57">
            <v>6</v>
          </cell>
          <cell r="IK57">
            <v>0</v>
          </cell>
          <cell r="IL57">
            <v>62</v>
          </cell>
          <cell r="IM57">
            <v>0</v>
          </cell>
          <cell r="IN57">
            <v>0</v>
          </cell>
          <cell r="IO57">
            <v>0</v>
          </cell>
          <cell r="IP57">
            <v>2</v>
          </cell>
          <cell r="IQ57">
            <v>0</v>
          </cell>
          <cell r="IR57">
            <v>87</v>
          </cell>
          <cell r="IS57">
            <v>0</v>
          </cell>
          <cell r="IT57">
            <v>0</v>
          </cell>
          <cell r="IU57">
            <v>0</v>
          </cell>
          <cell r="IV57">
            <v>5</v>
          </cell>
          <cell r="IW57">
            <v>0</v>
          </cell>
          <cell r="IX57">
            <v>31</v>
          </cell>
          <cell r="IY57">
            <v>0</v>
          </cell>
          <cell r="IZ57">
            <v>0</v>
          </cell>
          <cell r="JA57">
            <v>0</v>
          </cell>
          <cell r="JB57">
            <v>3</v>
          </cell>
          <cell r="JC57">
            <v>0</v>
          </cell>
          <cell r="JD57">
            <v>56</v>
          </cell>
          <cell r="JE57">
            <v>0</v>
          </cell>
          <cell r="JF57">
            <v>0</v>
          </cell>
          <cell r="JG57">
            <v>0</v>
          </cell>
          <cell r="JJ57">
            <v>4.7619047619047616E-2</v>
          </cell>
          <cell r="JK57">
            <v>63</v>
          </cell>
          <cell r="JL57">
            <v>0.69135802469135799</v>
          </cell>
          <cell r="JM57">
            <v>81</v>
          </cell>
        </row>
        <row r="58">
          <cell r="A58" t="str">
            <v>Электронная торговая площадка "Евразийская торговая площадка"</v>
          </cell>
          <cell r="B58">
            <v>0</v>
          </cell>
          <cell r="C58">
            <v>2493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2480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1</v>
          </cell>
          <cell r="BY58">
            <v>0</v>
          </cell>
          <cell r="BZ58">
            <v>10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1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1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J58" t="e">
            <v>#DIV/0!</v>
          </cell>
          <cell r="JK58">
            <v>0</v>
          </cell>
          <cell r="JL58" t="e">
            <v>#DIV/0!</v>
          </cell>
          <cell r="JM58">
            <v>0</v>
          </cell>
        </row>
        <row r="59">
          <cell r="A59" t="str">
            <v>Электронная Торговая Площадка "ПОВОЛЖСКИЙ АУКЦИОННЫЙ ДОМ"</v>
          </cell>
          <cell r="B59">
            <v>0</v>
          </cell>
          <cell r="C59">
            <v>111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25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25</v>
          </cell>
          <cell r="S59">
            <v>0</v>
          </cell>
          <cell r="T59">
            <v>0</v>
          </cell>
          <cell r="U59">
            <v>0</v>
          </cell>
          <cell r="V59">
            <v>2</v>
          </cell>
          <cell r="W59">
            <v>0</v>
          </cell>
          <cell r="X59">
            <v>8</v>
          </cell>
          <cell r="Y59">
            <v>0</v>
          </cell>
          <cell r="Z59">
            <v>0</v>
          </cell>
          <cell r="AA59">
            <v>0</v>
          </cell>
          <cell r="AB59">
            <v>1</v>
          </cell>
          <cell r="AC59">
            <v>0</v>
          </cell>
          <cell r="AD59">
            <v>28</v>
          </cell>
          <cell r="AE59">
            <v>0</v>
          </cell>
          <cell r="AF59">
            <v>0</v>
          </cell>
          <cell r="AG59">
            <v>0</v>
          </cell>
          <cell r="AH59">
            <v>4</v>
          </cell>
          <cell r="AI59">
            <v>0</v>
          </cell>
          <cell r="AJ59">
            <v>16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J59" t="e">
            <v>#DIV/0!</v>
          </cell>
          <cell r="JK59">
            <v>0</v>
          </cell>
          <cell r="JL59" t="e">
            <v>#DIV/0!</v>
          </cell>
          <cell r="JM59">
            <v>0</v>
          </cell>
        </row>
        <row r="60">
          <cell r="A60" t="str">
            <v xml:space="preserve">Электронная торговая площадка "Профит" </v>
          </cell>
          <cell r="B60">
            <v>284</v>
          </cell>
          <cell r="C60">
            <v>7358</v>
          </cell>
          <cell r="D60">
            <v>0</v>
          </cell>
          <cell r="E60">
            <v>0</v>
          </cell>
          <cell r="F60">
            <v>4</v>
          </cell>
          <cell r="G60">
            <v>0</v>
          </cell>
          <cell r="H60">
            <v>0</v>
          </cell>
          <cell r="I60">
            <v>0</v>
          </cell>
          <cell r="J60">
            <v>17</v>
          </cell>
          <cell r="K60">
            <v>0</v>
          </cell>
          <cell r="L60">
            <v>19</v>
          </cell>
          <cell r="M60">
            <v>0</v>
          </cell>
          <cell r="N60">
            <v>0</v>
          </cell>
          <cell r="O60">
            <v>0</v>
          </cell>
          <cell r="P60">
            <v>4</v>
          </cell>
          <cell r="Q60">
            <v>1</v>
          </cell>
          <cell r="R60">
            <v>108</v>
          </cell>
          <cell r="S60">
            <v>0</v>
          </cell>
          <cell r="T60">
            <v>0</v>
          </cell>
          <cell r="U60">
            <v>0</v>
          </cell>
          <cell r="V60">
            <v>1</v>
          </cell>
          <cell r="W60">
            <v>0</v>
          </cell>
          <cell r="X60">
            <v>23</v>
          </cell>
          <cell r="Y60">
            <v>0</v>
          </cell>
          <cell r="Z60">
            <v>0</v>
          </cell>
          <cell r="AA60">
            <v>0</v>
          </cell>
          <cell r="AB60">
            <v>14</v>
          </cell>
          <cell r="AC60">
            <v>0</v>
          </cell>
          <cell r="AD60">
            <v>52</v>
          </cell>
          <cell r="AE60">
            <v>0</v>
          </cell>
          <cell r="AF60">
            <v>0</v>
          </cell>
          <cell r="AG60">
            <v>0</v>
          </cell>
          <cell r="AH60">
            <v>5</v>
          </cell>
          <cell r="AI60">
            <v>0</v>
          </cell>
          <cell r="AJ60">
            <v>31</v>
          </cell>
          <cell r="AK60">
            <v>0</v>
          </cell>
          <cell r="AL60">
            <v>0</v>
          </cell>
          <cell r="AM60">
            <v>0</v>
          </cell>
          <cell r="AN60">
            <v>3</v>
          </cell>
          <cell r="AO60">
            <v>0</v>
          </cell>
          <cell r="AP60">
            <v>7</v>
          </cell>
          <cell r="AQ60">
            <v>0</v>
          </cell>
          <cell r="AR60">
            <v>0</v>
          </cell>
          <cell r="AS60">
            <v>0</v>
          </cell>
          <cell r="AT60">
            <v>1</v>
          </cell>
          <cell r="AU60">
            <v>0</v>
          </cell>
          <cell r="AV60">
            <v>4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14</v>
          </cell>
          <cell r="BC60">
            <v>0</v>
          </cell>
          <cell r="BD60">
            <v>0</v>
          </cell>
          <cell r="BE60">
            <v>0</v>
          </cell>
          <cell r="BF60">
            <v>1</v>
          </cell>
          <cell r="BG60">
            <v>0</v>
          </cell>
          <cell r="BH60">
            <v>6</v>
          </cell>
          <cell r="BI60">
            <v>0</v>
          </cell>
          <cell r="BJ60">
            <v>0</v>
          </cell>
          <cell r="BK60">
            <v>0</v>
          </cell>
          <cell r="BL60">
            <v>1</v>
          </cell>
          <cell r="BM60">
            <v>0</v>
          </cell>
          <cell r="BN60">
            <v>13</v>
          </cell>
          <cell r="BO60">
            <v>0</v>
          </cell>
          <cell r="BP60">
            <v>0</v>
          </cell>
          <cell r="BQ60">
            <v>0</v>
          </cell>
          <cell r="BR60">
            <v>2</v>
          </cell>
          <cell r="BS60">
            <v>0</v>
          </cell>
          <cell r="BT60">
            <v>58</v>
          </cell>
          <cell r="BU60">
            <v>0</v>
          </cell>
          <cell r="BV60">
            <v>0</v>
          </cell>
          <cell r="BW60">
            <v>0</v>
          </cell>
          <cell r="BX60">
            <v>4</v>
          </cell>
          <cell r="BY60">
            <v>0</v>
          </cell>
          <cell r="BZ60">
            <v>25</v>
          </cell>
          <cell r="CA60">
            <v>0</v>
          </cell>
          <cell r="CB60">
            <v>0</v>
          </cell>
          <cell r="CC60">
            <v>0</v>
          </cell>
          <cell r="CD60">
            <v>7</v>
          </cell>
          <cell r="CE60">
            <v>0</v>
          </cell>
          <cell r="CF60">
            <v>19</v>
          </cell>
          <cell r="CG60">
            <v>0</v>
          </cell>
          <cell r="CH60">
            <v>0</v>
          </cell>
          <cell r="CI60">
            <v>0</v>
          </cell>
          <cell r="CJ60">
            <v>1</v>
          </cell>
          <cell r="CK60">
            <v>0</v>
          </cell>
          <cell r="CL60">
            <v>31</v>
          </cell>
          <cell r="CM60">
            <v>0</v>
          </cell>
          <cell r="CN60">
            <v>0</v>
          </cell>
          <cell r="CO60">
            <v>0</v>
          </cell>
          <cell r="CP60">
            <v>7</v>
          </cell>
          <cell r="CQ60">
            <v>0</v>
          </cell>
          <cell r="CR60">
            <v>25</v>
          </cell>
          <cell r="CS60">
            <v>0</v>
          </cell>
          <cell r="CT60">
            <v>0</v>
          </cell>
          <cell r="CU60">
            <v>0</v>
          </cell>
          <cell r="CV60">
            <v>46</v>
          </cell>
          <cell r="CW60">
            <v>0</v>
          </cell>
          <cell r="CX60">
            <v>77</v>
          </cell>
          <cell r="CY60">
            <v>0</v>
          </cell>
          <cell r="CZ60">
            <v>0</v>
          </cell>
          <cell r="DA60">
            <v>0</v>
          </cell>
          <cell r="DB60">
            <v>6</v>
          </cell>
          <cell r="DC60">
            <v>0</v>
          </cell>
          <cell r="DD60">
            <v>71</v>
          </cell>
          <cell r="DE60">
            <v>0</v>
          </cell>
          <cell r="DF60">
            <v>0</v>
          </cell>
          <cell r="DG60">
            <v>0</v>
          </cell>
          <cell r="DH60">
            <v>17</v>
          </cell>
          <cell r="DI60">
            <v>0</v>
          </cell>
          <cell r="DJ60">
            <v>51</v>
          </cell>
          <cell r="DK60">
            <v>0</v>
          </cell>
          <cell r="DL60">
            <v>0</v>
          </cell>
          <cell r="DM60">
            <v>0</v>
          </cell>
          <cell r="DN60">
            <v>18</v>
          </cell>
          <cell r="DO60">
            <v>2</v>
          </cell>
          <cell r="DP60">
            <v>112</v>
          </cell>
          <cell r="DQ60">
            <v>0</v>
          </cell>
          <cell r="DR60">
            <v>0</v>
          </cell>
          <cell r="DS60">
            <v>0</v>
          </cell>
          <cell r="DT60">
            <v>20</v>
          </cell>
          <cell r="DU60">
            <v>0</v>
          </cell>
          <cell r="DV60">
            <v>115</v>
          </cell>
          <cell r="DW60">
            <v>0</v>
          </cell>
          <cell r="DX60">
            <v>0</v>
          </cell>
          <cell r="DY60">
            <v>0</v>
          </cell>
          <cell r="DZ60">
            <v>34</v>
          </cell>
          <cell r="EA60">
            <v>0</v>
          </cell>
          <cell r="EB60">
            <v>154</v>
          </cell>
          <cell r="EC60">
            <v>0</v>
          </cell>
          <cell r="ED60">
            <v>0</v>
          </cell>
          <cell r="EE60">
            <v>0</v>
          </cell>
          <cell r="EF60">
            <v>17</v>
          </cell>
          <cell r="EG60">
            <v>4</v>
          </cell>
          <cell r="EH60">
            <v>117</v>
          </cell>
          <cell r="EI60">
            <v>0</v>
          </cell>
          <cell r="EJ60">
            <v>0</v>
          </cell>
          <cell r="EK60">
            <v>0</v>
          </cell>
          <cell r="EL60">
            <v>48</v>
          </cell>
          <cell r="EM60">
            <v>0</v>
          </cell>
          <cell r="EN60">
            <v>138</v>
          </cell>
          <cell r="EO60">
            <v>0</v>
          </cell>
          <cell r="EP60">
            <v>0</v>
          </cell>
          <cell r="EQ60">
            <v>1</v>
          </cell>
          <cell r="ER60">
            <v>72</v>
          </cell>
          <cell r="ES60">
            <v>0</v>
          </cell>
          <cell r="ET60">
            <v>125</v>
          </cell>
          <cell r="EU60">
            <v>0</v>
          </cell>
          <cell r="EV60">
            <v>0</v>
          </cell>
          <cell r="EW60">
            <v>0</v>
          </cell>
          <cell r="EX60">
            <v>67</v>
          </cell>
          <cell r="EY60">
            <v>1</v>
          </cell>
          <cell r="EZ60">
            <v>159</v>
          </cell>
          <cell r="FA60">
            <v>0</v>
          </cell>
          <cell r="FB60">
            <v>0</v>
          </cell>
          <cell r="FC60">
            <v>1</v>
          </cell>
          <cell r="FD60">
            <v>69</v>
          </cell>
          <cell r="FE60">
            <v>0</v>
          </cell>
          <cell r="FF60">
            <v>212</v>
          </cell>
          <cell r="FG60">
            <v>0</v>
          </cell>
          <cell r="FH60">
            <v>0</v>
          </cell>
          <cell r="FI60">
            <v>0</v>
          </cell>
          <cell r="FJ60">
            <v>105</v>
          </cell>
          <cell r="FK60">
            <v>2</v>
          </cell>
          <cell r="FL60">
            <v>207</v>
          </cell>
          <cell r="FM60">
            <v>0</v>
          </cell>
          <cell r="FN60">
            <v>0</v>
          </cell>
          <cell r="FO60">
            <v>0</v>
          </cell>
          <cell r="FP60">
            <v>145</v>
          </cell>
          <cell r="FQ60">
            <v>0</v>
          </cell>
          <cell r="FR60">
            <v>207</v>
          </cell>
          <cell r="FS60">
            <v>0</v>
          </cell>
          <cell r="FT60">
            <v>0</v>
          </cell>
          <cell r="FU60">
            <v>3</v>
          </cell>
          <cell r="FV60">
            <v>102</v>
          </cell>
          <cell r="FW60">
            <v>0</v>
          </cell>
          <cell r="FX60">
            <v>255</v>
          </cell>
          <cell r="FY60">
            <v>0</v>
          </cell>
          <cell r="FZ60">
            <v>0</v>
          </cell>
          <cell r="GA60">
            <v>5</v>
          </cell>
          <cell r="GB60">
            <v>18</v>
          </cell>
          <cell r="GC60">
            <v>0</v>
          </cell>
          <cell r="GD60">
            <v>169</v>
          </cell>
          <cell r="GE60">
            <v>0</v>
          </cell>
          <cell r="GF60">
            <v>0</v>
          </cell>
          <cell r="GG60">
            <v>1</v>
          </cell>
          <cell r="GH60">
            <v>41</v>
          </cell>
          <cell r="GI60">
            <v>0</v>
          </cell>
          <cell r="GJ60">
            <v>212</v>
          </cell>
          <cell r="GK60">
            <v>0</v>
          </cell>
          <cell r="GL60">
            <v>0</v>
          </cell>
          <cell r="GM60">
            <v>1</v>
          </cell>
          <cell r="GN60">
            <v>55</v>
          </cell>
          <cell r="GO60">
            <v>0</v>
          </cell>
          <cell r="GP60">
            <v>272</v>
          </cell>
          <cell r="GQ60">
            <v>0</v>
          </cell>
          <cell r="GR60">
            <v>0</v>
          </cell>
          <cell r="GS60">
            <v>20</v>
          </cell>
          <cell r="GT60">
            <v>166</v>
          </cell>
          <cell r="GU60">
            <v>0</v>
          </cell>
          <cell r="GV60">
            <v>282</v>
          </cell>
          <cell r="GW60">
            <v>0</v>
          </cell>
          <cell r="GX60">
            <v>0</v>
          </cell>
          <cell r="GY60">
            <v>1</v>
          </cell>
          <cell r="GZ60">
            <v>90</v>
          </cell>
          <cell r="HA60">
            <v>0</v>
          </cell>
          <cell r="HB60">
            <v>551</v>
          </cell>
          <cell r="HC60">
            <v>0</v>
          </cell>
          <cell r="HD60">
            <v>0</v>
          </cell>
          <cell r="HE60">
            <v>2</v>
          </cell>
          <cell r="HF60">
            <v>62</v>
          </cell>
          <cell r="HG60">
            <v>0</v>
          </cell>
          <cell r="HH60">
            <v>206</v>
          </cell>
          <cell r="HI60">
            <v>0</v>
          </cell>
          <cell r="HJ60">
            <v>0</v>
          </cell>
          <cell r="HK60">
            <v>0</v>
          </cell>
          <cell r="HL60">
            <v>36</v>
          </cell>
          <cell r="HM60">
            <v>0</v>
          </cell>
          <cell r="HN60">
            <v>244</v>
          </cell>
          <cell r="HO60">
            <v>0</v>
          </cell>
          <cell r="HP60">
            <v>0</v>
          </cell>
          <cell r="HQ60">
            <v>0</v>
          </cell>
          <cell r="HR60">
            <v>47</v>
          </cell>
          <cell r="HS60">
            <v>0</v>
          </cell>
          <cell r="HT60">
            <v>227</v>
          </cell>
          <cell r="HU60">
            <v>0</v>
          </cell>
          <cell r="HV60">
            <v>0</v>
          </cell>
          <cell r="HW60">
            <v>4</v>
          </cell>
          <cell r="HX60">
            <v>35</v>
          </cell>
          <cell r="HY60">
            <v>0</v>
          </cell>
          <cell r="HZ60">
            <v>153</v>
          </cell>
          <cell r="IA60">
            <v>0</v>
          </cell>
          <cell r="IB60">
            <v>0</v>
          </cell>
          <cell r="IC60">
            <v>0</v>
          </cell>
          <cell r="ID60">
            <v>27</v>
          </cell>
          <cell r="IE60">
            <v>0</v>
          </cell>
          <cell r="IF60">
            <v>172</v>
          </cell>
          <cell r="IG60">
            <v>0</v>
          </cell>
          <cell r="IH60">
            <v>0</v>
          </cell>
          <cell r="II60">
            <v>1</v>
          </cell>
          <cell r="IJ60">
            <v>32</v>
          </cell>
          <cell r="IK60">
            <v>0</v>
          </cell>
          <cell r="IL60">
            <v>195</v>
          </cell>
          <cell r="IM60">
            <v>1</v>
          </cell>
          <cell r="IN60">
            <v>0</v>
          </cell>
          <cell r="IO60">
            <v>0</v>
          </cell>
          <cell r="IP60">
            <v>25</v>
          </cell>
          <cell r="IQ60">
            <v>0</v>
          </cell>
          <cell r="IR60">
            <v>219</v>
          </cell>
          <cell r="IS60">
            <v>0</v>
          </cell>
          <cell r="IT60">
            <v>0</v>
          </cell>
          <cell r="IU60">
            <v>0</v>
          </cell>
          <cell r="IV60">
            <v>20</v>
          </cell>
          <cell r="IW60">
            <v>0</v>
          </cell>
          <cell r="IX60">
            <v>189</v>
          </cell>
          <cell r="IY60">
            <v>0</v>
          </cell>
          <cell r="IZ60">
            <v>0</v>
          </cell>
          <cell r="JA60">
            <v>5</v>
          </cell>
          <cell r="JB60">
            <v>31</v>
          </cell>
          <cell r="JC60">
            <v>0</v>
          </cell>
          <cell r="JD60">
            <v>250</v>
          </cell>
          <cell r="JE60">
            <v>0</v>
          </cell>
          <cell r="JF60">
            <v>0</v>
          </cell>
          <cell r="JG60">
            <v>3</v>
          </cell>
          <cell r="JJ60">
            <v>3.604651162790698E-2</v>
          </cell>
          <cell r="JK60">
            <v>860</v>
          </cell>
          <cell r="JL60">
            <v>0.50200803212851408</v>
          </cell>
          <cell r="JM60">
            <v>498</v>
          </cell>
        </row>
        <row r="61">
          <cell r="A61" t="str">
            <v>Электронная торговая площадка "Регион"</v>
          </cell>
          <cell r="B61">
            <v>49</v>
          </cell>
          <cell r="C61">
            <v>924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0</v>
          </cell>
          <cell r="V61">
            <v>7</v>
          </cell>
          <cell r="W61">
            <v>0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3</v>
          </cell>
          <cell r="AI61">
            <v>0</v>
          </cell>
          <cell r="AJ61">
            <v>2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1</v>
          </cell>
          <cell r="AQ61">
            <v>0</v>
          </cell>
          <cell r="AR61">
            <v>0</v>
          </cell>
          <cell r="AS61">
            <v>0</v>
          </cell>
          <cell r="AT61">
            <v>1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1</v>
          </cell>
          <cell r="BC61">
            <v>0</v>
          </cell>
          <cell r="BD61">
            <v>0</v>
          </cell>
          <cell r="BE61">
            <v>0</v>
          </cell>
          <cell r="BF61">
            <v>2</v>
          </cell>
          <cell r="BG61">
            <v>0</v>
          </cell>
          <cell r="BH61">
            <v>9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1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1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5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7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2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3</v>
          </cell>
          <cell r="DE61">
            <v>0</v>
          </cell>
          <cell r="DF61">
            <v>0</v>
          </cell>
          <cell r="DG61">
            <v>0</v>
          </cell>
          <cell r="DH61">
            <v>3</v>
          </cell>
          <cell r="DI61">
            <v>0</v>
          </cell>
          <cell r="DJ61">
            <v>1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2</v>
          </cell>
          <cell r="DQ61">
            <v>0</v>
          </cell>
          <cell r="DR61">
            <v>0</v>
          </cell>
          <cell r="DS61">
            <v>0</v>
          </cell>
          <cell r="DT61">
            <v>2</v>
          </cell>
          <cell r="DU61">
            <v>0</v>
          </cell>
          <cell r="DV61">
            <v>3</v>
          </cell>
          <cell r="DW61">
            <v>0</v>
          </cell>
          <cell r="DX61">
            <v>0</v>
          </cell>
          <cell r="DY61">
            <v>0</v>
          </cell>
          <cell r="DZ61">
            <v>4</v>
          </cell>
          <cell r="EA61">
            <v>0</v>
          </cell>
          <cell r="EB61">
            <v>90</v>
          </cell>
          <cell r="EC61">
            <v>0</v>
          </cell>
          <cell r="ED61">
            <v>0</v>
          </cell>
          <cell r="EE61">
            <v>0</v>
          </cell>
          <cell r="EF61">
            <v>3</v>
          </cell>
          <cell r="EG61">
            <v>0</v>
          </cell>
          <cell r="EH61">
            <v>8</v>
          </cell>
          <cell r="EI61">
            <v>0</v>
          </cell>
          <cell r="EJ61">
            <v>0</v>
          </cell>
          <cell r="EK61">
            <v>0</v>
          </cell>
          <cell r="EL61">
            <v>5</v>
          </cell>
          <cell r="EM61">
            <v>0</v>
          </cell>
          <cell r="EN61">
            <v>4</v>
          </cell>
          <cell r="EO61">
            <v>0</v>
          </cell>
          <cell r="EP61">
            <v>0</v>
          </cell>
          <cell r="EQ61">
            <v>0</v>
          </cell>
          <cell r="ER61">
            <v>7</v>
          </cell>
          <cell r="ES61">
            <v>0</v>
          </cell>
          <cell r="ET61">
            <v>5</v>
          </cell>
          <cell r="EU61">
            <v>0</v>
          </cell>
          <cell r="EV61">
            <v>0</v>
          </cell>
          <cell r="EW61">
            <v>0</v>
          </cell>
          <cell r="EX61">
            <v>13</v>
          </cell>
          <cell r="EY61">
            <v>1</v>
          </cell>
          <cell r="EZ61">
            <v>3</v>
          </cell>
          <cell r="FA61">
            <v>0</v>
          </cell>
          <cell r="FB61">
            <v>0</v>
          </cell>
          <cell r="FC61">
            <v>0</v>
          </cell>
          <cell r="FD61">
            <v>11</v>
          </cell>
          <cell r="FE61">
            <v>0</v>
          </cell>
          <cell r="FF61">
            <v>4</v>
          </cell>
          <cell r="FG61">
            <v>0</v>
          </cell>
          <cell r="FH61">
            <v>0</v>
          </cell>
          <cell r="FI61">
            <v>0</v>
          </cell>
          <cell r="FJ61">
            <v>16</v>
          </cell>
          <cell r="FK61">
            <v>0</v>
          </cell>
          <cell r="FL61">
            <v>14</v>
          </cell>
          <cell r="FM61">
            <v>0</v>
          </cell>
          <cell r="FN61">
            <v>0</v>
          </cell>
          <cell r="FO61">
            <v>0</v>
          </cell>
          <cell r="FP61">
            <v>5</v>
          </cell>
          <cell r="FQ61">
            <v>0</v>
          </cell>
          <cell r="FR61">
            <v>10</v>
          </cell>
          <cell r="FS61">
            <v>0</v>
          </cell>
          <cell r="FT61">
            <v>0</v>
          </cell>
          <cell r="FU61">
            <v>0</v>
          </cell>
          <cell r="FV61">
            <v>6</v>
          </cell>
          <cell r="FW61">
            <v>0</v>
          </cell>
          <cell r="FX61">
            <v>17</v>
          </cell>
          <cell r="FY61">
            <v>0</v>
          </cell>
          <cell r="FZ61">
            <v>0</v>
          </cell>
          <cell r="GA61">
            <v>0</v>
          </cell>
          <cell r="GB61">
            <v>18</v>
          </cell>
          <cell r="GC61">
            <v>0</v>
          </cell>
          <cell r="GD61">
            <v>7</v>
          </cell>
          <cell r="GE61">
            <v>0</v>
          </cell>
          <cell r="GF61">
            <v>0</v>
          </cell>
          <cell r="GG61">
            <v>0</v>
          </cell>
          <cell r="GH61">
            <v>3</v>
          </cell>
          <cell r="GI61">
            <v>0</v>
          </cell>
          <cell r="GJ61">
            <v>44</v>
          </cell>
          <cell r="GK61">
            <v>0</v>
          </cell>
          <cell r="GL61">
            <v>0</v>
          </cell>
          <cell r="GM61">
            <v>0</v>
          </cell>
          <cell r="GN61">
            <v>7</v>
          </cell>
          <cell r="GO61">
            <v>0</v>
          </cell>
          <cell r="GP61">
            <v>10</v>
          </cell>
          <cell r="GQ61">
            <v>0</v>
          </cell>
          <cell r="GR61">
            <v>0</v>
          </cell>
          <cell r="GS61">
            <v>0</v>
          </cell>
          <cell r="GT61">
            <v>5</v>
          </cell>
          <cell r="GU61">
            <v>0</v>
          </cell>
          <cell r="GV61">
            <v>17</v>
          </cell>
          <cell r="GW61">
            <v>0</v>
          </cell>
          <cell r="GX61">
            <v>0</v>
          </cell>
          <cell r="GY61">
            <v>0</v>
          </cell>
          <cell r="GZ61">
            <v>6</v>
          </cell>
          <cell r="HA61">
            <v>0</v>
          </cell>
          <cell r="HB61">
            <v>27</v>
          </cell>
          <cell r="HC61">
            <v>0</v>
          </cell>
          <cell r="HD61">
            <v>0</v>
          </cell>
          <cell r="HE61">
            <v>0</v>
          </cell>
          <cell r="HF61">
            <v>23</v>
          </cell>
          <cell r="HG61">
            <v>0</v>
          </cell>
          <cell r="HH61">
            <v>12</v>
          </cell>
          <cell r="HI61">
            <v>0</v>
          </cell>
          <cell r="HJ61">
            <v>0</v>
          </cell>
          <cell r="HK61">
            <v>0</v>
          </cell>
          <cell r="HL61">
            <v>6</v>
          </cell>
          <cell r="HM61">
            <v>0</v>
          </cell>
          <cell r="HN61">
            <v>35</v>
          </cell>
          <cell r="HO61">
            <v>0</v>
          </cell>
          <cell r="HP61">
            <v>0</v>
          </cell>
          <cell r="HQ61">
            <v>0</v>
          </cell>
          <cell r="HR61">
            <v>6</v>
          </cell>
          <cell r="HS61">
            <v>0</v>
          </cell>
          <cell r="HT61">
            <v>12</v>
          </cell>
          <cell r="HU61">
            <v>0</v>
          </cell>
          <cell r="HV61">
            <v>0</v>
          </cell>
          <cell r="HW61">
            <v>0</v>
          </cell>
          <cell r="HX61">
            <v>1</v>
          </cell>
          <cell r="HY61">
            <v>0</v>
          </cell>
          <cell r="HZ61">
            <v>33</v>
          </cell>
          <cell r="IA61">
            <v>0</v>
          </cell>
          <cell r="IB61">
            <v>0</v>
          </cell>
          <cell r="IC61">
            <v>0</v>
          </cell>
          <cell r="ID61">
            <v>7</v>
          </cell>
          <cell r="IE61">
            <v>0</v>
          </cell>
          <cell r="IF61">
            <v>20</v>
          </cell>
          <cell r="IG61">
            <v>0</v>
          </cell>
          <cell r="IH61">
            <v>0</v>
          </cell>
          <cell r="II61">
            <v>0</v>
          </cell>
          <cell r="IJ61">
            <v>11</v>
          </cell>
          <cell r="IK61">
            <v>0</v>
          </cell>
          <cell r="IL61">
            <v>48</v>
          </cell>
          <cell r="IM61">
            <v>0</v>
          </cell>
          <cell r="IN61">
            <v>0</v>
          </cell>
          <cell r="IO61">
            <v>0</v>
          </cell>
          <cell r="IP61">
            <v>10</v>
          </cell>
          <cell r="IQ61">
            <v>0</v>
          </cell>
          <cell r="IR61">
            <v>49</v>
          </cell>
          <cell r="IS61">
            <v>0</v>
          </cell>
          <cell r="IT61">
            <v>0</v>
          </cell>
          <cell r="IU61">
            <v>0</v>
          </cell>
          <cell r="IV61">
            <v>4</v>
          </cell>
          <cell r="IW61">
            <v>0</v>
          </cell>
          <cell r="IX61">
            <v>153</v>
          </cell>
          <cell r="IY61">
            <v>0</v>
          </cell>
          <cell r="IZ61">
            <v>0</v>
          </cell>
          <cell r="JA61">
            <v>0</v>
          </cell>
          <cell r="JB61">
            <v>1</v>
          </cell>
          <cell r="JC61">
            <v>0</v>
          </cell>
          <cell r="JD61">
            <v>48</v>
          </cell>
          <cell r="JE61">
            <v>0</v>
          </cell>
          <cell r="JF61">
            <v>0</v>
          </cell>
          <cell r="JG61">
            <v>0</v>
          </cell>
          <cell r="JJ61">
            <v>1.8518518518518517E-2</v>
          </cell>
          <cell r="JK61">
            <v>54</v>
          </cell>
          <cell r="JL61">
            <v>0.55813953488372092</v>
          </cell>
          <cell r="JM61">
            <v>86</v>
          </cell>
        </row>
        <row r="62">
          <cell r="A62" t="str">
            <v xml:space="preserve">Электронная торговая площадка Заказ РФ </v>
          </cell>
          <cell r="B62">
            <v>0</v>
          </cell>
          <cell r="C62">
            <v>810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5</v>
          </cell>
          <cell r="CG62">
            <v>0</v>
          </cell>
          <cell r="CH62">
            <v>0</v>
          </cell>
          <cell r="CI62">
            <v>0</v>
          </cell>
          <cell r="CJ62">
            <v>38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10</v>
          </cell>
          <cell r="CQ62">
            <v>0</v>
          </cell>
          <cell r="CR62">
            <v>49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8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20</v>
          </cell>
          <cell r="DI62">
            <v>0</v>
          </cell>
          <cell r="DJ62">
            <v>26</v>
          </cell>
          <cell r="DK62">
            <v>0</v>
          </cell>
          <cell r="DL62">
            <v>0</v>
          </cell>
          <cell r="DM62">
            <v>0</v>
          </cell>
          <cell r="DN62">
            <v>5</v>
          </cell>
          <cell r="DO62">
            <v>0</v>
          </cell>
          <cell r="DP62">
            <v>44</v>
          </cell>
          <cell r="DQ62">
            <v>0</v>
          </cell>
          <cell r="DR62">
            <v>0</v>
          </cell>
          <cell r="DS62">
            <v>0</v>
          </cell>
          <cell r="DT62">
            <v>1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</v>
          </cell>
          <cell r="EG62">
            <v>0</v>
          </cell>
          <cell r="EH62">
            <v>1</v>
          </cell>
          <cell r="EI62">
            <v>0</v>
          </cell>
          <cell r="EJ62">
            <v>0</v>
          </cell>
          <cell r="EK62">
            <v>0</v>
          </cell>
          <cell r="EL62">
            <v>8</v>
          </cell>
          <cell r="EM62">
            <v>0</v>
          </cell>
          <cell r="EN62">
            <v>167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0</v>
          </cell>
          <cell r="ET62">
            <v>17</v>
          </cell>
          <cell r="EU62">
            <v>0</v>
          </cell>
          <cell r="EV62">
            <v>0</v>
          </cell>
          <cell r="EW62">
            <v>0</v>
          </cell>
          <cell r="EX62">
            <v>4</v>
          </cell>
          <cell r="EY62">
            <v>0</v>
          </cell>
          <cell r="EZ62">
            <v>138</v>
          </cell>
          <cell r="FA62">
            <v>0</v>
          </cell>
          <cell r="FB62">
            <v>0</v>
          </cell>
          <cell r="FC62">
            <v>0</v>
          </cell>
          <cell r="FD62">
            <v>9</v>
          </cell>
          <cell r="FE62">
            <v>0</v>
          </cell>
          <cell r="FF62">
            <v>11</v>
          </cell>
          <cell r="FG62">
            <v>0</v>
          </cell>
          <cell r="FH62">
            <v>0</v>
          </cell>
          <cell r="FI62">
            <v>0</v>
          </cell>
          <cell r="FJ62">
            <v>18</v>
          </cell>
          <cell r="FK62">
            <v>0</v>
          </cell>
          <cell r="FL62">
            <v>15</v>
          </cell>
          <cell r="FM62">
            <v>0</v>
          </cell>
          <cell r="FN62">
            <v>0</v>
          </cell>
          <cell r="FO62">
            <v>0</v>
          </cell>
          <cell r="FP62">
            <v>8</v>
          </cell>
          <cell r="FQ62">
            <v>0</v>
          </cell>
          <cell r="FR62">
            <v>7</v>
          </cell>
          <cell r="FS62">
            <v>0</v>
          </cell>
          <cell r="FT62">
            <v>0</v>
          </cell>
          <cell r="FU62">
            <v>0</v>
          </cell>
          <cell r="FV62">
            <v>9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10</v>
          </cell>
          <cell r="GC62">
            <v>0</v>
          </cell>
          <cell r="GD62">
            <v>4</v>
          </cell>
          <cell r="GE62">
            <v>0</v>
          </cell>
          <cell r="GF62">
            <v>0</v>
          </cell>
          <cell r="GG62">
            <v>0</v>
          </cell>
          <cell r="GH62">
            <v>5</v>
          </cell>
          <cell r="GI62">
            <v>0</v>
          </cell>
          <cell r="GJ62">
            <v>9</v>
          </cell>
          <cell r="GK62">
            <v>0</v>
          </cell>
          <cell r="GL62">
            <v>0</v>
          </cell>
          <cell r="GM62">
            <v>0</v>
          </cell>
          <cell r="GN62">
            <v>3</v>
          </cell>
          <cell r="GO62">
            <v>0</v>
          </cell>
          <cell r="GP62">
            <v>16</v>
          </cell>
          <cell r="GQ62">
            <v>0</v>
          </cell>
          <cell r="GR62">
            <v>0</v>
          </cell>
          <cell r="GS62">
            <v>0</v>
          </cell>
          <cell r="GT62">
            <v>2</v>
          </cell>
          <cell r="GU62">
            <v>0</v>
          </cell>
          <cell r="GV62">
            <v>41</v>
          </cell>
          <cell r="GW62">
            <v>0</v>
          </cell>
          <cell r="GX62">
            <v>0</v>
          </cell>
          <cell r="GY62">
            <v>0</v>
          </cell>
          <cell r="GZ62">
            <v>1</v>
          </cell>
          <cell r="HA62">
            <v>0</v>
          </cell>
          <cell r="HB62">
            <v>26</v>
          </cell>
          <cell r="HC62">
            <v>0</v>
          </cell>
          <cell r="HD62">
            <v>0</v>
          </cell>
          <cell r="HE62">
            <v>0</v>
          </cell>
          <cell r="HF62">
            <v>2</v>
          </cell>
          <cell r="HG62">
            <v>0</v>
          </cell>
          <cell r="HH62">
            <v>21</v>
          </cell>
          <cell r="HI62">
            <v>0</v>
          </cell>
          <cell r="HJ62">
            <v>0</v>
          </cell>
          <cell r="HK62">
            <v>0</v>
          </cell>
          <cell r="HL62">
            <v>3</v>
          </cell>
          <cell r="HM62">
            <v>0</v>
          </cell>
          <cell r="HN62">
            <v>12</v>
          </cell>
          <cell r="HO62">
            <v>0</v>
          </cell>
          <cell r="HP62">
            <v>0</v>
          </cell>
          <cell r="HQ62">
            <v>0</v>
          </cell>
          <cell r="HR62">
            <v>1</v>
          </cell>
          <cell r="HS62">
            <v>0</v>
          </cell>
          <cell r="HT62">
            <v>2</v>
          </cell>
          <cell r="HU62">
            <v>0</v>
          </cell>
          <cell r="HV62">
            <v>0</v>
          </cell>
          <cell r="HW62">
            <v>0</v>
          </cell>
          <cell r="HX62">
            <v>2</v>
          </cell>
          <cell r="HY62">
            <v>0</v>
          </cell>
          <cell r="HZ62">
            <v>5</v>
          </cell>
          <cell r="IA62">
            <v>0</v>
          </cell>
          <cell r="IB62">
            <v>0</v>
          </cell>
          <cell r="IC62">
            <v>0</v>
          </cell>
          <cell r="ID62">
            <v>2</v>
          </cell>
          <cell r="IE62">
            <v>0</v>
          </cell>
          <cell r="IF62">
            <v>9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7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5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J62" t="e">
            <v>#DIV/0!</v>
          </cell>
          <cell r="JK62">
            <v>0</v>
          </cell>
          <cell r="JL62">
            <v>0</v>
          </cell>
          <cell r="JM62">
            <v>3</v>
          </cell>
        </row>
        <row r="63">
          <cell r="A63" t="str">
            <v>Электронный капитал</v>
          </cell>
          <cell r="B63">
            <v>0</v>
          </cell>
          <cell r="C63">
            <v>16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3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4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J63" t="e">
            <v>#DIV/0!</v>
          </cell>
          <cell r="JK63">
            <v>0</v>
          </cell>
          <cell r="JL63" t="e">
            <v>#DIV/0!</v>
          </cell>
          <cell r="JM63">
            <v>0</v>
          </cell>
        </row>
        <row r="64">
          <cell r="A64" t="str">
            <v>ЭТП "Пром-Консалтинг"</v>
          </cell>
          <cell r="B64">
            <v>0</v>
          </cell>
          <cell r="C64">
            <v>1912</v>
          </cell>
          <cell r="D64">
            <v>0</v>
          </cell>
          <cell r="E64">
            <v>0</v>
          </cell>
          <cell r="F64">
            <v>2</v>
          </cell>
          <cell r="G64">
            <v>0</v>
          </cell>
          <cell r="H64">
            <v>0</v>
          </cell>
          <cell r="I64">
            <v>0</v>
          </cell>
          <cell r="J64">
            <v>4</v>
          </cell>
          <cell r="K64">
            <v>0</v>
          </cell>
          <cell r="L64">
            <v>3</v>
          </cell>
          <cell r="M64">
            <v>0</v>
          </cell>
          <cell r="N64">
            <v>0</v>
          </cell>
          <cell r="O64">
            <v>0</v>
          </cell>
          <cell r="P64">
            <v>6</v>
          </cell>
          <cell r="Q64">
            <v>0</v>
          </cell>
          <cell r="R64">
            <v>7</v>
          </cell>
          <cell r="S64">
            <v>0</v>
          </cell>
          <cell r="T64">
            <v>0</v>
          </cell>
          <cell r="U64">
            <v>0</v>
          </cell>
          <cell r="V64">
            <v>5</v>
          </cell>
          <cell r="W64">
            <v>0</v>
          </cell>
          <cell r="X64">
            <v>25</v>
          </cell>
          <cell r="Y64">
            <v>0</v>
          </cell>
          <cell r="Z64">
            <v>0</v>
          </cell>
          <cell r="AA64">
            <v>0</v>
          </cell>
          <cell r="AB64">
            <v>9</v>
          </cell>
          <cell r="AC64">
            <v>0</v>
          </cell>
          <cell r="AD64">
            <v>4</v>
          </cell>
          <cell r="AE64">
            <v>0</v>
          </cell>
          <cell r="AF64">
            <v>0</v>
          </cell>
          <cell r="AG64">
            <v>0</v>
          </cell>
          <cell r="AH64">
            <v>2</v>
          </cell>
          <cell r="AI64">
            <v>0</v>
          </cell>
          <cell r="AJ64">
            <v>18</v>
          </cell>
          <cell r="AK64">
            <v>0</v>
          </cell>
          <cell r="AL64">
            <v>0</v>
          </cell>
          <cell r="AM64">
            <v>0</v>
          </cell>
          <cell r="AN64">
            <v>4</v>
          </cell>
          <cell r="AO64">
            <v>0</v>
          </cell>
          <cell r="AP64">
            <v>12</v>
          </cell>
          <cell r="AQ64">
            <v>0</v>
          </cell>
          <cell r="AR64">
            <v>0</v>
          </cell>
          <cell r="AS64">
            <v>0</v>
          </cell>
          <cell r="AT64">
            <v>8</v>
          </cell>
          <cell r="AU64">
            <v>0</v>
          </cell>
          <cell r="AV64">
            <v>9</v>
          </cell>
          <cell r="AW64">
            <v>0</v>
          </cell>
          <cell r="AX64">
            <v>0</v>
          </cell>
          <cell r="AY64">
            <v>0</v>
          </cell>
          <cell r="AZ64">
            <v>5</v>
          </cell>
          <cell r="BA64">
            <v>0</v>
          </cell>
          <cell r="BB64">
            <v>26</v>
          </cell>
          <cell r="BC64">
            <v>0</v>
          </cell>
          <cell r="BD64">
            <v>0</v>
          </cell>
          <cell r="BE64">
            <v>0</v>
          </cell>
          <cell r="BF64">
            <v>21</v>
          </cell>
          <cell r="BG64">
            <v>0</v>
          </cell>
          <cell r="BH64">
            <v>26</v>
          </cell>
          <cell r="BI64">
            <v>0</v>
          </cell>
          <cell r="BJ64">
            <v>0</v>
          </cell>
          <cell r="BK64">
            <v>0</v>
          </cell>
          <cell r="BL64">
            <v>11</v>
          </cell>
          <cell r="BM64">
            <v>0</v>
          </cell>
          <cell r="BN64">
            <v>26</v>
          </cell>
          <cell r="BO64">
            <v>0</v>
          </cell>
          <cell r="BP64">
            <v>0</v>
          </cell>
          <cell r="BQ64">
            <v>0</v>
          </cell>
          <cell r="BR64">
            <v>13</v>
          </cell>
          <cell r="BS64">
            <v>0</v>
          </cell>
          <cell r="BT64">
            <v>13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14</v>
          </cell>
          <cell r="CE64">
            <v>0</v>
          </cell>
          <cell r="CF64">
            <v>90</v>
          </cell>
          <cell r="CG64">
            <v>0</v>
          </cell>
          <cell r="CH64">
            <v>0</v>
          </cell>
          <cell r="CI64">
            <v>3</v>
          </cell>
          <cell r="CJ64">
            <v>14</v>
          </cell>
          <cell r="CK64">
            <v>0</v>
          </cell>
          <cell r="CL64">
            <v>34</v>
          </cell>
          <cell r="CM64">
            <v>0</v>
          </cell>
          <cell r="CN64">
            <v>0</v>
          </cell>
          <cell r="CO64">
            <v>0</v>
          </cell>
          <cell r="CP64">
            <v>14</v>
          </cell>
          <cell r="CQ64">
            <v>0</v>
          </cell>
          <cell r="CR64">
            <v>87</v>
          </cell>
          <cell r="CS64">
            <v>0</v>
          </cell>
          <cell r="CT64">
            <v>0</v>
          </cell>
          <cell r="CU64">
            <v>0</v>
          </cell>
          <cell r="CV64">
            <v>10</v>
          </cell>
          <cell r="CW64">
            <v>0</v>
          </cell>
          <cell r="CX64">
            <v>149</v>
          </cell>
          <cell r="CY64">
            <v>0</v>
          </cell>
          <cell r="CZ64">
            <v>0</v>
          </cell>
          <cell r="DA64">
            <v>0</v>
          </cell>
          <cell r="DB64">
            <v>13</v>
          </cell>
          <cell r="DC64">
            <v>0</v>
          </cell>
          <cell r="DD64">
            <v>49</v>
          </cell>
          <cell r="DE64">
            <v>0</v>
          </cell>
          <cell r="DF64">
            <v>0</v>
          </cell>
          <cell r="DG64">
            <v>0</v>
          </cell>
          <cell r="DH64">
            <v>5</v>
          </cell>
          <cell r="DI64">
            <v>0</v>
          </cell>
          <cell r="DJ64">
            <v>58</v>
          </cell>
          <cell r="DK64">
            <v>0</v>
          </cell>
          <cell r="DL64">
            <v>0</v>
          </cell>
          <cell r="DM64">
            <v>0</v>
          </cell>
          <cell r="DN64">
            <v>9</v>
          </cell>
          <cell r="DO64">
            <v>0</v>
          </cell>
          <cell r="DP64">
            <v>156</v>
          </cell>
          <cell r="DQ64">
            <v>0</v>
          </cell>
          <cell r="DR64">
            <v>0</v>
          </cell>
          <cell r="DS64">
            <v>0</v>
          </cell>
          <cell r="DT64">
            <v>6</v>
          </cell>
          <cell r="DU64">
            <v>0</v>
          </cell>
          <cell r="DV64">
            <v>19</v>
          </cell>
          <cell r="DW64">
            <v>0</v>
          </cell>
          <cell r="DX64">
            <v>0</v>
          </cell>
          <cell r="DY64">
            <v>0</v>
          </cell>
          <cell r="DZ64">
            <v>5</v>
          </cell>
          <cell r="EA64">
            <v>0</v>
          </cell>
          <cell r="EB64">
            <v>39</v>
          </cell>
          <cell r="EC64">
            <v>0</v>
          </cell>
          <cell r="ED64">
            <v>0</v>
          </cell>
          <cell r="EE64">
            <v>0</v>
          </cell>
          <cell r="EF64">
            <v>9</v>
          </cell>
          <cell r="EG64">
            <v>0</v>
          </cell>
          <cell r="EH64">
            <v>129</v>
          </cell>
          <cell r="EI64">
            <v>0</v>
          </cell>
          <cell r="EJ64">
            <v>0</v>
          </cell>
          <cell r="EK64">
            <v>0</v>
          </cell>
          <cell r="EL64">
            <v>7</v>
          </cell>
          <cell r="EM64">
            <v>0</v>
          </cell>
          <cell r="EN64">
            <v>29</v>
          </cell>
          <cell r="EO64">
            <v>0</v>
          </cell>
          <cell r="EP64">
            <v>0</v>
          </cell>
          <cell r="EQ64">
            <v>0</v>
          </cell>
          <cell r="ER64">
            <v>6</v>
          </cell>
          <cell r="ES64">
            <v>0</v>
          </cell>
          <cell r="ET64">
            <v>13</v>
          </cell>
          <cell r="EU64">
            <v>0</v>
          </cell>
          <cell r="EV64">
            <v>0</v>
          </cell>
          <cell r="EW64">
            <v>0</v>
          </cell>
          <cell r="EX64">
            <v>18</v>
          </cell>
          <cell r="EY64">
            <v>0</v>
          </cell>
          <cell r="EZ64">
            <v>27</v>
          </cell>
          <cell r="FA64">
            <v>0</v>
          </cell>
          <cell r="FB64">
            <v>0</v>
          </cell>
          <cell r="FC64">
            <v>0</v>
          </cell>
          <cell r="FD64">
            <v>3</v>
          </cell>
          <cell r="FE64">
            <v>0</v>
          </cell>
          <cell r="FF64">
            <v>103</v>
          </cell>
          <cell r="FG64">
            <v>0</v>
          </cell>
          <cell r="FH64">
            <v>0</v>
          </cell>
          <cell r="FI64">
            <v>0</v>
          </cell>
          <cell r="FJ64">
            <v>23</v>
          </cell>
          <cell r="FK64">
            <v>0</v>
          </cell>
          <cell r="FL64">
            <v>72</v>
          </cell>
          <cell r="FM64">
            <v>0</v>
          </cell>
          <cell r="FN64">
            <v>0</v>
          </cell>
          <cell r="FO64">
            <v>0</v>
          </cell>
          <cell r="FP64">
            <v>4</v>
          </cell>
          <cell r="FQ64">
            <v>0</v>
          </cell>
          <cell r="FR64">
            <v>30</v>
          </cell>
          <cell r="FS64">
            <v>0</v>
          </cell>
          <cell r="FT64">
            <v>0</v>
          </cell>
          <cell r="FU64">
            <v>0</v>
          </cell>
          <cell r="FV64">
            <v>10</v>
          </cell>
          <cell r="FW64">
            <v>0</v>
          </cell>
          <cell r="FX64">
            <v>141</v>
          </cell>
          <cell r="FY64">
            <v>0</v>
          </cell>
          <cell r="FZ64">
            <v>0</v>
          </cell>
          <cell r="GA64">
            <v>0</v>
          </cell>
          <cell r="GB64">
            <v>1</v>
          </cell>
          <cell r="GC64">
            <v>0</v>
          </cell>
          <cell r="GD64">
            <v>84</v>
          </cell>
          <cell r="GE64">
            <v>0</v>
          </cell>
          <cell r="GF64">
            <v>0</v>
          </cell>
          <cell r="GG64">
            <v>0</v>
          </cell>
          <cell r="GH64">
            <v>1</v>
          </cell>
          <cell r="GI64">
            <v>0</v>
          </cell>
          <cell r="GJ64">
            <v>79</v>
          </cell>
          <cell r="GK64">
            <v>0</v>
          </cell>
          <cell r="GL64">
            <v>0</v>
          </cell>
          <cell r="GM64">
            <v>0</v>
          </cell>
          <cell r="GN64">
            <v>1</v>
          </cell>
          <cell r="GO64">
            <v>0</v>
          </cell>
          <cell r="GP64">
            <v>9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1</v>
          </cell>
          <cell r="HI64">
            <v>0</v>
          </cell>
          <cell r="HJ64">
            <v>0</v>
          </cell>
          <cell r="HK64">
            <v>0</v>
          </cell>
          <cell r="HL64">
            <v>1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2</v>
          </cell>
          <cell r="IG64">
            <v>0</v>
          </cell>
          <cell r="IH64">
            <v>0</v>
          </cell>
          <cell r="II64">
            <v>0</v>
          </cell>
          <cell r="IJ64">
            <v>1</v>
          </cell>
          <cell r="IK64">
            <v>0</v>
          </cell>
          <cell r="IL64">
            <v>71</v>
          </cell>
          <cell r="IM64">
            <v>0</v>
          </cell>
          <cell r="IN64">
            <v>0</v>
          </cell>
          <cell r="IO64">
            <v>0</v>
          </cell>
          <cell r="IP64">
            <v>1</v>
          </cell>
          <cell r="IQ64">
            <v>0</v>
          </cell>
          <cell r="IR64">
            <v>2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J64" t="e">
            <v>#DIV/0!</v>
          </cell>
          <cell r="JK64">
            <v>0</v>
          </cell>
          <cell r="JL64" t="e">
            <v>#DIV/0!</v>
          </cell>
          <cell r="JM64">
            <v>0</v>
          </cell>
        </row>
        <row r="65">
          <cell r="A65" t="str">
            <v>ЭТП "ЮГРА"</v>
          </cell>
          <cell r="B65">
            <v>64</v>
          </cell>
          <cell r="C65">
            <v>2901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2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6</v>
          </cell>
          <cell r="CG65">
            <v>0</v>
          </cell>
          <cell r="CH65">
            <v>0</v>
          </cell>
          <cell r="CI65">
            <v>0</v>
          </cell>
          <cell r="CJ65">
            <v>36</v>
          </cell>
          <cell r="CK65">
            <v>0</v>
          </cell>
          <cell r="CL65">
            <v>33</v>
          </cell>
          <cell r="CM65">
            <v>0</v>
          </cell>
          <cell r="CN65">
            <v>0</v>
          </cell>
          <cell r="CO65">
            <v>0</v>
          </cell>
          <cell r="CP65">
            <v>98</v>
          </cell>
          <cell r="CQ65">
            <v>0</v>
          </cell>
          <cell r="CR65">
            <v>4</v>
          </cell>
          <cell r="CS65">
            <v>0</v>
          </cell>
          <cell r="CT65">
            <v>0</v>
          </cell>
          <cell r="CU65">
            <v>0</v>
          </cell>
          <cell r="CV65">
            <v>1</v>
          </cell>
          <cell r="CW65">
            <v>0</v>
          </cell>
          <cell r="CX65">
            <v>30</v>
          </cell>
          <cell r="CY65">
            <v>0</v>
          </cell>
          <cell r="CZ65">
            <v>0</v>
          </cell>
          <cell r="DA65">
            <v>0</v>
          </cell>
          <cell r="DB65">
            <v>8</v>
          </cell>
          <cell r="DC65">
            <v>0</v>
          </cell>
          <cell r="DD65">
            <v>26</v>
          </cell>
          <cell r="DE65">
            <v>0</v>
          </cell>
          <cell r="DF65">
            <v>0</v>
          </cell>
          <cell r="DG65">
            <v>0</v>
          </cell>
          <cell r="DH65">
            <v>9</v>
          </cell>
          <cell r="DI65">
            <v>0</v>
          </cell>
          <cell r="DJ65">
            <v>9</v>
          </cell>
          <cell r="DK65">
            <v>0</v>
          </cell>
          <cell r="DL65">
            <v>0</v>
          </cell>
          <cell r="DM65">
            <v>0</v>
          </cell>
          <cell r="DN65">
            <v>10</v>
          </cell>
          <cell r="DO65">
            <v>0</v>
          </cell>
          <cell r="DP65">
            <v>25</v>
          </cell>
          <cell r="DQ65">
            <v>0</v>
          </cell>
          <cell r="DR65">
            <v>0</v>
          </cell>
          <cell r="DS65">
            <v>0</v>
          </cell>
          <cell r="DT65">
            <v>16</v>
          </cell>
          <cell r="DU65">
            <v>2</v>
          </cell>
          <cell r="DV65">
            <v>45</v>
          </cell>
          <cell r="DW65">
            <v>0</v>
          </cell>
          <cell r="DX65">
            <v>0</v>
          </cell>
          <cell r="DY65">
            <v>0</v>
          </cell>
          <cell r="DZ65">
            <v>6</v>
          </cell>
          <cell r="EA65">
            <v>0</v>
          </cell>
          <cell r="EB65">
            <v>106</v>
          </cell>
          <cell r="EC65">
            <v>0</v>
          </cell>
          <cell r="ED65">
            <v>0</v>
          </cell>
          <cell r="EE65">
            <v>0</v>
          </cell>
          <cell r="EF65">
            <v>13</v>
          </cell>
          <cell r="EG65">
            <v>0</v>
          </cell>
          <cell r="EH65">
            <v>438</v>
          </cell>
          <cell r="EI65">
            <v>0</v>
          </cell>
          <cell r="EJ65">
            <v>0</v>
          </cell>
          <cell r="EK65">
            <v>3</v>
          </cell>
          <cell r="EL65">
            <v>18</v>
          </cell>
          <cell r="EM65">
            <v>0</v>
          </cell>
          <cell r="EN65">
            <v>195</v>
          </cell>
          <cell r="EO65">
            <v>0</v>
          </cell>
          <cell r="EP65">
            <v>0</v>
          </cell>
          <cell r="EQ65">
            <v>0</v>
          </cell>
          <cell r="ER65">
            <v>11</v>
          </cell>
          <cell r="ES65">
            <v>0</v>
          </cell>
          <cell r="ET65">
            <v>102</v>
          </cell>
          <cell r="EU65">
            <v>0</v>
          </cell>
          <cell r="EV65">
            <v>0</v>
          </cell>
          <cell r="EW65">
            <v>0</v>
          </cell>
          <cell r="EX65">
            <v>17</v>
          </cell>
          <cell r="EY65">
            <v>0</v>
          </cell>
          <cell r="EZ65">
            <v>52</v>
          </cell>
          <cell r="FA65">
            <v>0</v>
          </cell>
          <cell r="FB65">
            <v>0</v>
          </cell>
          <cell r="FC65">
            <v>0</v>
          </cell>
          <cell r="FD65">
            <v>25</v>
          </cell>
          <cell r="FE65">
            <v>0</v>
          </cell>
          <cell r="FF65">
            <v>86</v>
          </cell>
          <cell r="FG65">
            <v>0</v>
          </cell>
          <cell r="FH65">
            <v>0</v>
          </cell>
          <cell r="FI65">
            <v>0</v>
          </cell>
          <cell r="FJ65">
            <v>23</v>
          </cell>
          <cell r="FK65">
            <v>0</v>
          </cell>
          <cell r="FL65">
            <v>59</v>
          </cell>
          <cell r="FM65">
            <v>0</v>
          </cell>
          <cell r="FN65">
            <v>0</v>
          </cell>
          <cell r="FO65">
            <v>1</v>
          </cell>
          <cell r="FP65">
            <v>15</v>
          </cell>
          <cell r="FQ65">
            <v>0</v>
          </cell>
          <cell r="FR65">
            <v>64</v>
          </cell>
          <cell r="FS65">
            <v>0</v>
          </cell>
          <cell r="FT65">
            <v>0</v>
          </cell>
          <cell r="FU65">
            <v>0</v>
          </cell>
          <cell r="FV65">
            <v>23</v>
          </cell>
          <cell r="FW65">
            <v>0</v>
          </cell>
          <cell r="FX65">
            <v>62</v>
          </cell>
          <cell r="FY65">
            <v>0</v>
          </cell>
          <cell r="FZ65">
            <v>0</v>
          </cell>
          <cell r="GA65">
            <v>1</v>
          </cell>
          <cell r="GB65">
            <v>21</v>
          </cell>
          <cell r="GC65">
            <v>0</v>
          </cell>
          <cell r="GD65">
            <v>63</v>
          </cell>
          <cell r="GE65">
            <v>0</v>
          </cell>
          <cell r="GF65">
            <v>0</v>
          </cell>
          <cell r="GG65">
            <v>1</v>
          </cell>
          <cell r="GH65">
            <v>16</v>
          </cell>
          <cell r="GI65">
            <v>0</v>
          </cell>
          <cell r="GJ65">
            <v>59</v>
          </cell>
          <cell r="GK65">
            <v>0</v>
          </cell>
          <cell r="GL65">
            <v>0</v>
          </cell>
          <cell r="GM65">
            <v>0</v>
          </cell>
          <cell r="GN65">
            <v>34</v>
          </cell>
          <cell r="GO65">
            <v>0</v>
          </cell>
          <cell r="GP65">
            <v>91</v>
          </cell>
          <cell r="GQ65">
            <v>0</v>
          </cell>
          <cell r="GR65">
            <v>0</v>
          </cell>
          <cell r="GS65">
            <v>0</v>
          </cell>
          <cell r="GT65">
            <v>29</v>
          </cell>
          <cell r="GU65">
            <v>0</v>
          </cell>
          <cell r="GV65">
            <v>48</v>
          </cell>
          <cell r="GW65">
            <v>0</v>
          </cell>
          <cell r="GX65">
            <v>0</v>
          </cell>
          <cell r="GY65">
            <v>2</v>
          </cell>
          <cell r="GZ65">
            <v>61</v>
          </cell>
          <cell r="HA65">
            <v>0</v>
          </cell>
          <cell r="HB65">
            <v>128</v>
          </cell>
          <cell r="HC65">
            <v>0</v>
          </cell>
          <cell r="HD65">
            <v>0</v>
          </cell>
          <cell r="HE65">
            <v>2</v>
          </cell>
          <cell r="HF65">
            <v>19</v>
          </cell>
          <cell r="HG65">
            <v>0</v>
          </cell>
          <cell r="HH65">
            <v>65</v>
          </cell>
          <cell r="HI65">
            <v>0</v>
          </cell>
          <cell r="HJ65">
            <v>0</v>
          </cell>
          <cell r="HK65">
            <v>4</v>
          </cell>
          <cell r="HL65">
            <v>23</v>
          </cell>
          <cell r="HM65">
            <v>0</v>
          </cell>
          <cell r="HN65">
            <v>48</v>
          </cell>
          <cell r="HO65">
            <v>0</v>
          </cell>
          <cell r="HP65">
            <v>0</v>
          </cell>
          <cell r="HQ65">
            <v>0</v>
          </cell>
          <cell r="HR65">
            <v>22</v>
          </cell>
          <cell r="HS65">
            <v>0</v>
          </cell>
          <cell r="HT65">
            <v>77</v>
          </cell>
          <cell r="HU65">
            <v>0</v>
          </cell>
          <cell r="HV65">
            <v>0</v>
          </cell>
          <cell r="HW65">
            <v>0</v>
          </cell>
          <cell r="HX65">
            <v>9</v>
          </cell>
          <cell r="HY65">
            <v>0</v>
          </cell>
          <cell r="HZ65">
            <v>59</v>
          </cell>
          <cell r="IA65">
            <v>0</v>
          </cell>
          <cell r="IB65">
            <v>0</v>
          </cell>
          <cell r="IC65">
            <v>1</v>
          </cell>
          <cell r="ID65">
            <v>9</v>
          </cell>
          <cell r="IE65">
            <v>0</v>
          </cell>
          <cell r="IF65">
            <v>59</v>
          </cell>
          <cell r="IG65">
            <v>0</v>
          </cell>
          <cell r="IH65">
            <v>0</v>
          </cell>
          <cell r="II65">
            <v>0</v>
          </cell>
          <cell r="IJ65">
            <v>7</v>
          </cell>
          <cell r="IK65">
            <v>0</v>
          </cell>
          <cell r="IL65">
            <v>61</v>
          </cell>
          <cell r="IM65">
            <v>0</v>
          </cell>
          <cell r="IN65">
            <v>0</v>
          </cell>
          <cell r="IO65">
            <v>1</v>
          </cell>
          <cell r="IP65">
            <v>6</v>
          </cell>
          <cell r="IQ65">
            <v>0</v>
          </cell>
          <cell r="IR65">
            <v>53</v>
          </cell>
          <cell r="IS65">
            <v>0</v>
          </cell>
          <cell r="IT65">
            <v>0</v>
          </cell>
          <cell r="IU65">
            <v>0</v>
          </cell>
          <cell r="IV65">
            <v>20</v>
          </cell>
          <cell r="IW65">
            <v>0</v>
          </cell>
          <cell r="IX65">
            <v>56</v>
          </cell>
          <cell r="IY65">
            <v>0</v>
          </cell>
          <cell r="IZ65">
            <v>0</v>
          </cell>
          <cell r="JA65">
            <v>3</v>
          </cell>
          <cell r="JB65">
            <v>10</v>
          </cell>
          <cell r="JC65">
            <v>0</v>
          </cell>
          <cell r="JD65">
            <v>53</v>
          </cell>
          <cell r="JE65">
            <v>0</v>
          </cell>
          <cell r="JF65">
            <v>0</v>
          </cell>
          <cell r="JG65">
            <v>1</v>
          </cell>
          <cell r="JJ65">
            <v>1.6393442622950821E-2</v>
          </cell>
          <cell r="JK65">
            <v>610</v>
          </cell>
          <cell r="JL65">
            <v>0.13383838383838384</v>
          </cell>
          <cell r="JM65">
            <v>396</v>
          </cell>
        </row>
        <row r="66">
          <cell r="A66" t="str">
            <v>Место для новых площадок</v>
          </cell>
        </row>
        <row r="67">
          <cell r="A67" t="str">
            <v>Место для новых площадок</v>
          </cell>
        </row>
        <row r="68">
          <cell r="A68" t="str">
            <v>Место для новых площадок</v>
          </cell>
        </row>
        <row r="69">
          <cell r="A69" t="str">
            <v>Место для новых площадок</v>
          </cell>
        </row>
        <row r="70">
          <cell r="A70" t="str">
            <v>Место для новых площадок</v>
          </cell>
        </row>
        <row r="71">
          <cell r="A71" t="str">
            <v>Место для новых площадок</v>
          </cell>
        </row>
        <row r="72">
          <cell r="A72" t="str">
            <v>Место для новых площадок</v>
          </cell>
        </row>
        <row r="73">
          <cell r="A73" t="str">
            <v>Место для новых площадок</v>
          </cell>
        </row>
        <row r="74">
          <cell r="A74" t="str">
            <v>Место для новых площадок</v>
          </cell>
        </row>
        <row r="75">
          <cell r="A75" t="str">
            <v>Место для новых площадок</v>
          </cell>
        </row>
        <row r="76">
          <cell r="A76" t="str">
            <v>Место для новых площадок</v>
          </cell>
        </row>
        <row r="77">
          <cell r="A77" t="str">
            <v>Место для новых площадок</v>
          </cell>
        </row>
        <row r="78">
          <cell r="A78" t="str">
            <v>Место для новых площадок</v>
          </cell>
        </row>
        <row r="79">
          <cell r="A79" t="str">
            <v>Место для новых площадок</v>
          </cell>
        </row>
        <row r="80">
          <cell r="A80" t="str">
            <v>Место для новых площадок</v>
          </cell>
        </row>
        <row r="81">
          <cell r="A81" t="str">
            <v>Конец зоны суммирования = &gt;</v>
          </cell>
        </row>
        <row r="82">
          <cell r="A82">
            <v>1</v>
          </cell>
          <cell r="B82">
            <v>2</v>
          </cell>
          <cell r="C82">
            <v>3</v>
          </cell>
          <cell r="D82">
            <v>4</v>
          </cell>
          <cell r="E82">
            <v>5</v>
          </cell>
          <cell r="F82">
            <v>6</v>
          </cell>
          <cell r="G82">
            <v>7</v>
          </cell>
          <cell r="H82">
            <v>8</v>
          </cell>
          <cell r="I82">
            <v>9</v>
          </cell>
          <cell r="J82">
            <v>10</v>
          </cell>
          <cell r="K82">
            <v>11</v>
          </cell>
          <cell r="L82">
            <v>12</v>
          </cell>
          <cell r="M82">
            <v>13</v>
          </cell>
          <cell r="N82">
            <v>14</v>
          </cell>
          <cell r="O82">
            <v>15</v>
          </cell>
          <cell r="P82">
            <v>16</v>
          </cell>
          <cell r="Q82">
            <v>17</v>
          </cell>
          <cell r="R82">
            <v>18</v>
          </cell>
          <cell r="S82">
            <v>19</v>
          </cell>
          <cell r="T82">
            <v>20</v>
          </cell>
          <cell r="U82">
            <v>21</v>
          </cell>
          <cell r="V82">
            <v>22</v>
          </cell>
          <cell r="W82">
            <v>23</v>
          </cell>
          <cell r="X82">
            <v>24</v>
          </cell>
          <cell r="Y82">
            <v>25</v>
          </cell>
          <cell r="Z82">
            <v>26</v>
          </cell>
          <cell r="AA82">
            <v>27</v>
          </cell>
          <cell r="AB82">
            <v>28</v>
          </cell>
          <cell r="AC82">
            <v>29</v>
          </cell>
          <cell r="AD82">
            <v>30</v>
          </cell>
          <cell r="AE82">
            <v>31</v>
          </cell>
          <cell r="AF82">
            <v>32</v>
          </cell>
          <cell r="AG82">
            <v>33</v>
          </cell>
          <cell r="AH82">
            <v>34</v>
          </cell>
          <cell r="AI82">
            <v>35</v>
          </cell>
          <cell r="AJ82">
            <v>36</v>
          </cell>
          <cell r="AK82">
            <v>37</v>
          </cell>
          <cell r="AL82">
            <v>38</v>
          </cell>
          <cell r="AM82">
            <v>39</v>
          </cell>
          <cell r="AN82">
            <v>40</v>
          </cell>
          <cell r="AO82">
            <v>41</v>
          </cell>
          <cell r="AP82">
            <v>42</v>
          </cell>
          <cell r="AQ82">
            <v>43</v>
          </cell>
          <cell r="AR82">
            <v>44</v>
          </cell>
          <cell r="AS82">
            <v>45</v>
          </cell>
          <cell r="AT82">
            <v>46</v>
          </cell>
          <cell r="AU82">
            <v>47</v>
          </cell>
          <cell r="AV82">
            <v>48</v>
          </cell>
          <cell r="AW82">
            <v>49</v>
          </cell>
          <cell r="AX82">
            <v>50</v>
          </cell>
          <cell r="AY82">
            <v>51</v>
          </cell>
          <cell r="AZ82">
            <v>52</v>
          </cell>
          <cell r="BA82">
            <v>53</v>
          </cell>
          <cell r="BB82">
            <v>54</v>
          </cell>
          <cell r="BC82">
            <v>55</v>
          </cell>
          <cell r="BD82">
            <v>56</v>
          </cell>
          <cell r="BE82">
            <v>57</v>
          </cell>
          <cell r="BF82">
            <v>58</v>
          </cell>
          <cell r="BG82">
            <v>59</v>
          </cell>
          <cell r="BH82">
            <v>60</v>
          </cell>
          <cell r="BI82">
            <v>61</v>
          </cell>
          <cell r="BJ82">
            <v>62</v>
          </cell>
          <cell r="BK82">
            <v>63</v>
          </cell>
          <cell r="BL82">
            <v>64</v>
          </cell>
          <cell r="BM82">
            <v>65</v>
          </cell>
          <cell r="BN82">
            <v>66</v>
          </cell>
          <cell r="BO82">
            <v>67</v>
          </cell>
          <cell r="BP82">
            <v>68</v>
          </cell>
          <cell r="BQ82">
            <v>69</v>
          </cell>
          <cell r="BR82">
            <v>70</v>
          </cell>
          <cell r="BS82">
            <v>71</v>
          </cell>
          <cell r="BT82">
            <v>72</v>
          </cell>
          <cell r="BU82">
            <v>73</v>
          </cell>
          <cell r="BV82">
            <v>74</v>
          </cell>
          <cell r="BW82">
            <v>75</v>
          </cell>
          <cell r="BX82">
            <v>76</v>
          </cell>
          <cell r="BY82">
            <v>77</v>
          </cell>
          <cell r="BZ82">
            <v>78</v>
          </cell>
          <cell r="CA82">
            <v>79</v>
          </cell>
          <cell r="CB82">
            <v>80</v>
          </cell>
          <cell r="CC82">
            <v>81</v>
          </cell>
          <cell r="CD82">
            <v>82</v>
          </cell>
          <cell r="CE82">
            <v>83</v>
          </cell>
          <cell r="CF82">
            <v>84</v>
          </cell>
          <cell r="CG82">
            <v>85</v>
          </cell>
          <cell r="CH82">
            <v>86</v>
          </cell>
          <cell r="CI82">
            <v>87</v>
          </cell>
          <cell r="CJ82">
            <v>88</v>
          </cell>
          <cell r="CK82">
            <v>89</v>
          </cell>
          <cell r="CL82">
            <v>90</v>
          </cell>
          <cell r="CM82">
            <v>91</v>
          </cell>
          <cell r="CN82">
            <v>92</v>
          </cell>
          <cell r="CO82">
            <v>93</v>
          </cell>
          <cell r="CP82">
            <v>94</v>
          </cell>
          <cell r="CQ82">
            <v>95</v>
          </cell>
          <cell r="CR82">
            <v>96</v>
          </cell>
          <cell r="CS82">
            <v>97</v>
          </cell>
          <cell r="CT82">
            <v>98</v>
          </cell>
          <cell r="CU82">
            <v>99</v>
          </cell>
          <cell r="CV82">
            <v>100</v>
          </cell>
          <cell r="CW82">
            <v>101</v>
          </cell>
          <cell r="CX82">
            <v>102</v>
          </cell>
          <cell r="CY82">
            <v>103</v>
          </cell>
          <cell r="CZ82">
            <v>104</v>
          </cell>
          <cell r="DA82">
            <v>105</v>
          </cell>
          <cell r="DB82">
            <v>106</v>
          </cell>
          <cell r="DC82">
            <v>107</v>
          </cell>
          <cell r="DD82">
            <v>108</v>
          </cell>
          <cell r="DE82">
            <v>109</v>
          </cell>
          <cell r="DF82">
            <v>110</v>
          </cell>
          <cell r="DG82">
            <v>111</v>
          </cell>
          <cell r="DH82">
            <v>112</v>
          </cell>
          <cell r="DI82">
            <v>113</v>
          </cell>
          <cell r="DJ82">
            <v>114</v>
          </cell>
          <cell r="DK82">
            <v>115</v>
          </cell>
          <cell r="DL82">
            <v>116</v>
          </cell>
          <cell r="DM82">
            <v>117</v>
          </cell>
          <cell r="DN82">
            <v>118</v>
          </cell>
          <cell r="DO82">
            <v>119</v>
          </cell>
          <cell r="DP82">
            <v>120</v>
          </cell>
          <cell r="DQ82">
            <v>121</v>
          </cell>
          <cell r="DR82">
            <v>122</v>
          </cell>
          <cell r="DS82">
            <v>123</v>
          </cell>
          <cell r="DT82">
            <v>124</v>
          </cell>
          <cell r="DU82">
            <v>125</v>
          </cell>
          <cell r="DV82">
            <v>126</v>
          </cell>
          <cell r="DW82">
            <v>127</v>
          </cell>
          <cell r="DX82">
            <v>128</v>
          </cell>
          <cell r="DY82">
            <v>129</v>
          </cell>
          <cell r="DZ82">
            <v>130</v>
          </cell>
          <cell r="EA82">
            <v>131</v>
          </cell>
          <cell r="EB82">
            <v>132</v>
          </cell>
          <cell r="EC82">
            <v>133</v>
          </cell>
          <cell r="ED82">
            <v>134</v>
          </cell>
          <cell r="EE82">
            <v>135</v>
          </cell>
          <cell r="EF82">
            <v>136</v>
          </cell>
          <cell r="EG82">
            <v>137</v>
          </cell>
          <cell r="EH82">
            <v>138</v>
          </cell>
          <cell r="EI82">
            <v>139</v>
          </cell>
          <cell r="EJ82">
            <v>140</v>
          </cell>
          <cell r="EK82">
            <v>141</v>
          </cell>
          <cell r="EL82">
            <v>142</v>
          </cell>
          <cell r="EM82">
            <v>143</v>
          </cell>
          <cell r="EN82">
            <v>144</v>
          </cell>
          <cell r="EO82">
            <v>145</v>
          </cell>
          <cell r="EP82">
            <v>146</v>
          </cell>
          <cell r="EQ82">
            <v>147</v>
          </cell>
          <cell r="ER82">
            <v>148</v>
          </cell>
          <cell r="ES82">
            <v>149</v>
          </cell>
          <cell r="ET82">
            <v>150</v>
          </cell>
          <cell r="EU82">
            <v>151</v>
          </cell>
          <cell r="EV82">
            <v>152</v>
          </cell>
          <cell r="EW82">
            <v>153</v>
          </cell>
          <cell r="EX82">
            <v>154</v>
          </cell>
          <cell r="EY82">
            <v>155</v>
          </cell>
          <cell r="EZ82">
            <v>156</v>
          </cell>
          <cell r="FA82">
            <v>157</v>
          </cell>
          <cell r="FB82">
            <v>158</v>
          </cell>
          <cell r="FC82">
            <v>159</v>
          </cell>
          <cell r="FD82">
            <v>160</v>
          </cell>
          <cell r="FE82">
            <v>161</v>
          </cell>
          <cell r="FF82">
            <v>162</v>
          </cell>
          <cell r="FG82">
            <v>163</v>
          </cell>
          <cell r="FH82">
            <v>164</v>
          </cell>
          <cell r="FI82">
            <v>165</v>
          </cell>
          <cell r="FJ82">
            <v>166</v>
          </cell>
          <cell r="FK82">
            <v>167</v>
          </cell>
          <cell r="FL82">
            <v>168</v>
          </cell>
          <cell r="FM82">
            <v>169</v>
          </cell>
          <cell r="FN82">
            <v>170</v>
          </cell>
          <cell r="FO82">
            <v>171</v>
          </cell>
          <cell r="FP82">
            <v>172</v>
          </cell>
          <cell r="FQ82">
            <v>173</v>
          </cell>
          <cell r="FR82">
            <v>174</v>
          </cell>
          <cell r="FS82">
            <v>175</v>
          </cell>
          <cell r="FT82">
            <v>176</v>
          </cell>
          <cell r="FU82">
            <v>177</v>
          </cell>
          <cell r="FV82">
            <v>178</v>
          </cell>
          <cell r="FW82">
            <v>179</v>
          </cell>
          <cell r="FX82">
            <v>180</v>
          </cell>
          <cell r="FY82">
            <v>181</v>
          </cell>
          <cell r="FZ82">
            <v>182</v>
          </cell>
          <cell r="GA82">
            <v>183</v>
          </cell>
          <cell r="GB82">
            <v>184</v>
          </cell>
          <cell r="GC82">
            <v>185</v>
          </cell>
          <cell r="GD82">
            <v>186</v>
          </cell>
          <cell r="GE82">
            <v>187</v>
          </cell>
          <cell r="GF82">
            <v>188</v>
          </cell>
          <cell r="GG82">
            <v>189</v>
          </cell>
          <cell r="GH82">
            <v>190</v>
          </cell>
          <cell r="GI82">
            <v>191</v>
          </cell>
          <cell r="GJ82">
            <v>192</v>
          </cell>
          <cell r="GK82">
            <v>193</v>
          </cell>
          <cell r="GL82">
            <v>194</v>
          </cell>
          <cell r="GM82">
            <v>195</v>
          </cell>
          <cell r="GN82">
            <v>196</v>
          </cell>
          <cell r="GO82">
            <v>197</v>
          </cell>
          <cell r="GP82">
            <v>198</v>
          </cell>
          <cell r="GQ82">
            <v>199</v>
          </cell>
          <cell r="GR82">
            <v>200</v>
          </cell>
          <cell r="GS82">
            <v>201</v>
          </cell>
          <cell r="GT82">
            <v>202</v>
          </cell>
          <cell r="GU82">
            <v>203</v>
          </cell>
          <cell r="GV82">
            <v>204</v>
          </cell>
          <cell r="GW82">
            <v>205</v>
          </cell>
          <cell r="GX82">
            <v>206</v>
          </cell>
          <cell r="GY82">
            <v>207</v>
          </cell>
          <cell r="GZ82">
            <v>208</v>
          </cell>
          <cell r="HA82">
            <v>209</v>
          </cell>
          <cell r="HB82">
            <v>210</v>
          </cell>
          <cell r="HC82">
            <v>211</v>
          </cell>
          <cell r="HD82">
            <v>212</v>
          </cell>
          <cell r="HE82">
            <v>213</v>
          </cell>
          <cell r="HF82">
            <v>214</v>
          </cell>
          <cell r="HG82">
            <v>215</v>
          </cell>
          <cell r="HH82">
            <v>216</v>
          </cell>
          <cell r="HI82">
            <v>217</v>
          </cell>
          <cell r="HJ82">
            <v>218</v>
          </cell>
          <cell r="HK82">
            <v>219</v>
          </cell>
          <cell r="HL82">
            <v>220</v>
          </cell>
          <cell r="HM82">
            <v>221</v>
          </cell>
          <cell r="HN82">
            <v>222</v>
          </cell>
          <cell r="HO82">
            <v>223</v>
          </cell>
          <cell r="HP82">
            <v>224</v>
          </cell>
          <cell r="HQ82">
            <v>225</v>
          </cell>
          <cell r="HR82">
            <v>226</v>
          </cell>
          <cell r="HS82">
            <v>227</v>
          </cell>
          <cell r="HT82">
            <v>228</v>
          </cell>
          <cell r="HU82">
            <v>229</v>
          </cell>
          <cell r="HV82">
            <v>230</v>
          </cell>
          <cell r="HW82">
            <v>231</v>
          </cell>
          <cell r="HX82">
            <v>232</v>
          </cell>
          <cell r="HY82">
            <v>233</v>
          </cell>
          <cell r="HZ82">
            <v>234</v>
          </cell>
          <cell r="IA82">
            <v>235</v>
          </cell>
          <cell r="IB82">
            <v>236</v>
          </cell>
          <cell r="IC82">
            <v>237</v>
          </cell>
          <cell r="ID82">
            <v>238</v>
          </cell>
          <cell r="IE82">
            <v>239</v>
          </cell>
          <cell r="IF82">
            <v>240</v>
          </cell>
          <cell r="IG82">
            <v>241</v>
          </cell>
          <cell r="IH82">
            <v>242</v>
          </cell>
          <cell r="II82">
            <v>243</v>
          </cell>
          <cell r="IJ82">
            <v>244</v>
          </cell>
          <cell r="IK82">
            <v>245</v>
          </cell>
          <cell r="IL82">
            <v>246</v>
          </cell>
          <cell r="IM82">
            <v>247</v>
          </cell>
          <cell r="IN82">
            <v>248</v>
          </cell>
          <cell r="IO82">
            <v>249</v>
          </cell>
          <cell r="IP82">
            <v>250</v>
          </cell>
          <cell r="IQ82">
            <v>251</v>
          </cell>
          <cell r="IR82">
            <v>252</v>
          </cell>
          <cell r="IS82">
            <v>253</v>
          </cell>
          <cell r="IT82">
            <v>254</v>
          </cell>
          <cell r="IU82">
            <v>255</v>
          </cell>
          <cell r="IV82">
            <v>256</v>
          </cell>
          <cell r="IW82">
            <v>257</v>
          </cell>
          <cell r="IX82">
            <v>258</v>
          </cell>
          <cell r="IY82">
            <v>259</v>
          </cell>
          <cell r="IZ82">
            <v>260</v>
          </cell>
          <cell r="JA82">
            <v>261</v>
          </cell>
          <cell r="JB82">
            <v>262</v>
          </cell>
          <cell r="JC82">
            <v>263</v>
          </cell>
          <cell r="JD82">
            <v>264</v>
          </cell>
          <cell r="JE82">
            <v>265</v>
          </cell>
          <cell r="JF82">
            <v>266</v>
          </cell>
          <cell r="JG82">
            <v>267</v>
          </cell>
          <cell r="JH82">
            <v>268</v>
          </cell>
          <cell r="JI82">
            <v>269</v>
          </cell>
          <cell r="JJ82">
            <v>270</v>
          </cell>
          <cell r="JK82">
            <v>271</v>
          </cell>
        </row>
      </sheetData>
      <sheetData sheetId="35"/>
      <sheetData sheetId="36"/>
      <sheetData sheetId="37">
        <row r="6">
          <cell r="A6" t="str">
            <v xml:space="preserve"> «Альянс Трейд»</v>
          </cell>
          <cell r="B6">
            <v>7.547334856E-2</v>
          </cell>
          <cell r="C6">
            <v>1.4860986861400001</v>
          </cell>
          <cell r="D6">
            <v>0</v>
          </cell>
          <cell r="E6">
            <v>0</v>
          </cell>
          <cell r="F6">
            <v>25275112.199999999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156018668.40000001</v>
          </cell>
          <cell r="M6">
            <v>0</v>
          </cell>
          <cell r="N6">
            <v>0</v>
          </cell>
          <cell r="O6">
            <v>0</v>
          </cell>
          <cell r="P6">
            <v>57345376</v>
          </cell>
          <cell r="Q6">
            <v>0</v>
          </cell>
          <cell r="R6">
            <v>542700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46200000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18151151</v>
          </cell>
          <cell r="AE6">
            <v>0</v>
          </cell>
          <cell r="AF6">
            <v>0</v>
          </cell>
          <cell r="AG6">
            <v>0</v>
          </cell>
          <cell r="AH6">
            <v>395500000</v>
          </cell>
          <cell r="AI6">
            <v>0</v>
          </cell>
          <cell r="AJ6">
            <v>4371500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1382787</v>
          </cell>
          <cell r="BI6">
            <v>0</v>
          </cell>
          <cell r="BJ6">
            <v>0</v>
          </cell>
          <cell r="BK6">
            <v>0</v>
          </cell>
          <cell r="BL6">
            <v>226498.72</v>
          </cell>
          <cell r="BM6">
            <v>0</v>
          </cell>
          <cell r="BN6">
            <v>1162480.57</v>
          </cell>
          <cell r="BO6">
            <v>0</v>
          </cell>
          <cell r="BP6">
            <v>0</v>
          </cell>
          <cell r="BQ6">
            <v>0</v>
          </cell>
          <cell r="BR6">
            <v>1524732.42</v>
          </cell>
          <cell r="BS6">
            <v>0</v>
          </cell>
          <cell r="BT6">
            <v>25697901</v>
          </cell>
          <cell r="BU6">
            <v>0</v>
          </cell>
          <cell r="BV6">
            <v>0</v>
          </cell>
          <cell r="BW6">
            <v>0</v>
          </cell>
          <cell r="BX6">
            <v>5341949</v>
          </cell>
          <cell r="BY6">
            <v>0</v>
          </cell>
          <cell r="BZ6">
            <v>22035246.989999998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4720358.4000000004</v>
          </cell>
          <cell r="CG6">
            <v>0</v>
          </cell>
          <cell r="CH6">
            <v>0</v>
          </cell>
          <cell r="CI6">
            <v>0</v>
          </cell>
          <cell r="CJ6">
            <v>23498200.18</v>
          </cell>
          <cell r="CK6">
            <v>0</v>
          </cell>
          <cell r="CL6">
            <v>14403447.25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29180255.700000003</v>
          </cell>
          <cell r="CS6">
            <v>0</v>
          </cell>
          <cell r="CT6">
            <v>0</v>
          </cell>
          <cell r="CU6">
            <v>0</v>
          </cell>
          <cell r="CV6">
            <v>4373800</v>
          </cell>
          <cell r="CW6">
            <v>0</v>
          </cell>
          <cell r="CX6">
            <v>37001486.840000004</v>
          </cell>
          <cell r="CY6">
            <v>0</v>
          </cell>
          <cell r="CZ6">
            <v>0</v>
          </cell>
          <cell r="DA6">
            <v>0</v>
          </cell>
          <cell r="DB6">
            <v>123169038.5</v>
          </cell>
          <cell r="DC6">
            <v>0</v>
          </cell>
          <cell r="DD6">
            <v>78490946.859999999</v>
          </cell>
          <cell r="DE6">
            <v>0</v>
          </cell>
          <cell r="DF6">
            <v>0</v>
          </cell>
          <cell r="DG6">
            <v>0</v>
          </cell>
          <cell r="DH6">
            <v>1573925</v>
          </cell>
          <cell r="DI6">
            <v>0</v>
          </cell>
          <cell r="DJ6">
            <v>13326717.550000001</v>
          </cell>
          <cell r="DK6">
            <v>0</v>
          </cell>
          <cell r="DL6">
            <v>0</v>
          </cell>
          <cell r="DM6">
            <v>0</v>
          </cell>
          <cell r="DN6">
            <v>47217602.909999996</v>
          </cell>
          <cell r="DO6">
            <v>0</v>
          </cell>
          <cell r="DP6">
            <v>3833594.15</v>
          </cell>
          <cell r="DQ6">
            <v>0</v>
          </cell>
          <cell r="DR6">
            <v>0</v>
          </cell>
          <cell r="DS6">
            <v>0</v>
          </cell>
          <cell r="DT6">
            <v>11101700</v>
          </cell>
          <cell r="DU6">
            <v>0</v>
          </cell>
          <cell r="DV6">
            <v>8732483.4000000004</v>
          </cell>
          <cell r="DW6">
            <v>0</v>
          </cell>
          <cell r="DX6">
            <v>0</v>
          </cell>
          <cell r="DY6">
            <v>0</v>
          </cell>
          <cell r="DZ6">
            <v>3901750</v>
          </cell>
          <cell r="EA6">
            <v>0</v>
          </cell>
          <cell r="EB6">
            <v>6508084.5300000003</v>
          </cell>
          <cell r="EC6">
            <v>0</v>
          </cell>
          <cell r="ED6">
            <v>0</v>
          </cell>
          <cell r="EE6">
            <v>0</v>
          </cell>
          <cell r="EF6">
            <v>35601403.5</v>
          </cell>
          <cell r="EG6">
            <v>0</v>
          </cell>
          <cell r="EH6">
            <v>11787742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1069144.99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600721.84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414222</v>
          </cell>
          <cell r="HO6">
            <v>0</v>
          </cell>
          <cell r="HP6">
            <v>0</v>
          </cell>
          <cell r="HQ6">
            <v>0</v>
          </cell>
          <cell r="HR6">
            <v>6221588</v>
          </cell>
          <cell r="HS6">
            <v>2525950</v>
          </cell>
          <cell r="HT6">
            <v>19576020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39468134.780000001</v>
          </cell>
          <cell r="IA6">
            <v>0</v>
          </cell>
          <cell r="IB6">
            <v>0</v>
          </cell>
          <cell r="IC6">
            <v>0</v>
          </cell>
          <cell r="ID6">
            <v>4678500</v>
          </cell>
          <cell r="IE6">
            <v>3397770</v>
          </cell>
          <cell r="IF6">
            <v>1457600.99</v>
          </cell>
          <cell r="IG6">
            <v>0</v>
          </cell>
          <cell r="IH6">
            <v>0</v>
          </cell>
          <cell r="II6">
            <v>0</v>
          </cell>
          <cell r="IJ6">
            <v>1523641</v>
          </cell>
          <cell r="IK6">
            <v>0</v>
          </cell>
          <cell r="IL6">
            <v>36193753.770000003</v>
          </cell>
          <cell r="IM6">
            <v>0</v>
          </cell>
          <cell r="IN6">
            <v>0</v>
          </cell>
          <cell r="IO6">
            <v>0</v>
          </cell>
          <cell r="IP6">
            <v>811440</v>
          </cell>
          <cell r="IQ6">
            <v>0</v>
          </cell>
          <cell r="IR6">
            <v>33976903.659999996</v>
          </cell>
          <cell r="IS6">
            <v>0</v>
          </cell>
          <cell r="IT6">
            <v>10800000</v>
          </cell>
          <cell r="IU6">
            <v>0</v>
          </cell>
          <cell r="IV6">
            <v>6733590</v>
          </cell>
          <cell r="IW6">
            <v>0</v>
          </cell>
          <cell r="IX6">
            <v>21977716.48</v>
          </cell>
          <cell r="IY6">
            <v>0</v>
          </cell>
          <cell r="IZ6">
            <v>0</v>
          </cell>
          <cell r="JA6">
            <v>0</v>
          </cell>
          <cell r="JB6">
            <v>8495469.1199999992</v>
          </cell>
          <cell r="JC6">
            <v>0</v>
          </cell>
          <cell r="JD6">
            <v>66704779.439999998</v>
          </cell>
          <cell r="JE6">
            <v>0</v>
          </cell>
          <cell r="JF6">
            <v>0</v>
          </cell>
          <cell r="JG6">
            <v>273100</v>
          </cell>
          <cell r="JI6">
            <v>1.3761344455924467</v>
          </cell>
          <cell r="JJ6">
            <v>0.15778270027831356</v>
          </cell>
        </row>
        <row r="7">
          <cell r="A7" t="str">
            <v>Ru-Trade24</v>
          </cell>
          <cell r="B7">
            <v>0.12413893808</v>
          </cell>
          <cell r="C7">
            <v>134.98021319333998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66948.600000000006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380993000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1045001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141482870.97</v>
          </cell>
          <cell r="CE7">
            <v>0</v>
          </cell>
          <cell r="CF7">
            <v>446318592.24000001</v>
          </cell>
          <cell r="CG7">
            <v>0</v>
          </cell>
          <cell r="CH7">
            <v>0</v>
          </cell>
          <cell r="CI7">
            <v>0</v>
          </cell>
          <cell r="CJ7">
            <v>132864637.62</v>
          </cell>
          <cell r="CK7">
            <v>0</v>
          </cell>
          <cell r="CL7">
            <v>257683141.75</v>
          </cell>
          <cell r="CM7">
            <v>0</v>
          </cell>
          <cell r="CN7">
            <v>0</v>
          </cell>
          <cell r="CO7">
            <v>0</v>
          </cell>
          <cell r="CP7">
            <v>17425225.120000001</v>
          </cell>
          <cell r="CQ7">
            <v>0</v>
          </cell>
          <cell r="CR7">
            <v>35692120.859999999</v>
          </cell>
          <cell r="CS7">
            <v>0</v>
          </cell>
          <cell r="CT7">
            <v>0</v>
          </cell>
          <cell r="CU7">
            <v>0</v>
          </cell>
          <cell r="CV7">
            <v>223271296.49000001</v>
          </cell>
          <cell r="CW7">
            <v>0</v>
          </cell>
          <cell r="CX7">
            <v>56787197.759999998</v>
          </cell>
          <cell r="CY7">
            <v>0</v>
          </cell>
          <cell r="CZ7">
            <v>0</v>
          </cell>
          <cell r="DA7">
            <v>0</v>
          </cell>
          <cell r="DB7">
            <v>99693064.390000001</v>
          </cell>
          <cell r="DC7">
            <v>0</v>
          </cell>
          <cell r="DD7">
            <v>169129851.16</v>
          </cell>
          <cell r="DE7">
            <v>0</v>
          </cell>
          <cell r="DF7">
            <v>0</v>
          </cell>
          <cell r="DG7">
            <v>0</v>
          </cell>
          <cell r="DH7">
            <v>565573024.93999994</v>
          </cell>
          <cell r="DI7">
            <v>0</v>
          </cell>
          <cell r="DJ7">
            <v>1309419695.24</v>
          </cell>
          <cell r="DK7">
            <v>0</v>
          </cell>
          <cell r="DL7">
            <v>0</v>
          </cell>
          <cell r="DM7">
            <v>0</v>
          </cell>
          <cell r="DN7">
            <v>382369225.00999999</v>
          </cell>
          <cell r="DO7">
            <v>0</v>
          </cell>
          <cell r="DP7">
            <v>1671397147.5</v>
          </cell>
          <cell r="DQ7">
            <v>0</v>
          </cell>
          <cell r="DR7">
            <v>0</v>
          </cell>
          <cell r="DS7">
            <v>0</v>
          </cell>
          <cell r="DT7">
            <v>111004018.2</v>
          </cell>
          <cell r="DU7">
            <v>0</v>
          </cell>
          <cell r="DV7">
            <v>45921484.380000003</v>
          </cell>
          <cell r="DW7">
            <v>0</v>
          </cell>
          <cell r="DX7">
            <v>0</v>
          </cell>
          <cell r="DY7">
            <v>0</v>
          </cell>
          <cell r="DZ7">
            <v>123410529.45999999</v>
          </cell>
          <cell r="EA7">
            <v>0</v>
          </cell>
          <cell r="EB7">
            <v>85170787.010000005</v>
          </cell>
          <cell r="EC7">
            <v>0</v>
          </cell>
          <cell r="ED7">
            <v>0</v>
          </cell>
          <cell r="EE7">
            <v>0</v>
          </cell>
          <cell r="EF7">
            <v>438635348.42000002</v>
          </cell>
          <cell r="EG7">
            <v>0</v>
          </cell>
          <cell r="EH7">
            <v>53453262.859999999</v>
          </cell>
          <cell r="EI7">
            <v>0</v>
          </cell>
          <cell r="EJ7">
            <v>0</v>
          </cell>
          <cell r="EK7">
            <v>0</v>
          </cell>
          <cell r="EL7">
            <v>133001950.04000001</v>
          </cell>
          <cell r="EM7">
            <v>36000000</v>
          </cell>
          <cell r="EN7">
            <v>92456619.680000007</v>
          </cell>
          <cell r="EO7">
            <v>0</v>
          </cell>
          <cell r="EP7">
            <v>0</v>
          </cell>
          <cell r="EQ7">
            <v>0</v>
          </cell>
          <cell r="ER7">
            <v>318548415.84000003</v>
          </cell>
          <cell r="ES7">
            <v>6200000</v>
          </cell>
          <cell r="ET7">
            <v>954902362.26999998</v>
          </cell>
          <cell r="EU7">
            <v>0</v>
          </cell>
          <cell r="EV7">
            <v>0</v>
          </cell>
          <cell r="EW7">
            <v>0</v>
          </cell>
          <cell r="EX7">
            <v>112079928105.42999</v>
          </cell>
          <cell r="EY7">
            <v>273000</v>
          </cell>
          <cell r="EZ7">
            <v>3595463754.1799998</v>
          </cell>
          <cell r="FA7">
            <v>0</v>
          </cell>
          <cell r="FB7">
            <v>0</v>
          </cell>
          <cell r="FC7">
            <v>0</v>
          </cell>
          <cell r="FD7">
            <v>632814291.54999995</v>
          </cell>
          <cell r="FE7">
            <v>0</v>
          </cell>
          <cell r="FF7">
            <v>261025769.02000001</v>
          </cell>
          <cell r="FG7">
            <v>0</v>
          </cell>
          <cell r="FH7">
            <v>0</v>
          </cell>
          <cell r="FI7">
            <v>0</v>
          </cell>
          <cell r="FJ7">
            <v>154531607.88</v>
          </cell>
          <cell r="FK7">
            <v>0</v>
          </cell>
          <cell r="FL7">
            <v>329447125.19999999</v>
          </cell>
          <cell r="FM7">
            <v>0</v>
          </cell>
          <cell r="FN7">
            <v>0</v>
          </cell>
          <cell r="FO7">
            <v>0</v>
          </cell>
          <cell r="FP7">
            <v>784716502.38</v>
          </cell>
          <cell r="FQ7">
            <v>0</v>
          </cell>
          <cell r="FR7">
            <v>1014802356.98</v>
          </cell>
          <cell r="FS7">
            <v>0</v>
          </cell>
          <cell r="FT7">
            <v>0</v>
          </cell>
          <cell r="FU7">
            <v>0</v>
          </cell>
          <cell r="FV7">
            <v>703514114.72000003</v>
          </cell>
          <cell r="FW7">
            <v>0</v>
          </cell>
          <cell r="FX7">
            <v>287957051.37</v>
          </cell>
          <cell r="FY7">
            <v>0</v>
          </cell>
          <cell r="FZ7">
            <v>0</v>
          </cell>
          <cell r="GA7">
            <v>0</v>
          </cell>
          <cell r="GB7">
            <v>12000</v>
          </cell>
          <cell r="GC7">
            <v>0</v>
          </cell>
          <cell r="GD7">
            <v>18157373.760000002</v>
          </cell>
          <cell r="GE7">
            <v>0</v>
          </cell>
          <cell r="GF7">
            <v>0</v>
          </cell>
          <cell r="GG7">
            <v>0</v>
          </cell>
          <cell r="GH7">
            <v>45915071.520000003</v>
          </cell>
          <cell r="GI7">
            <v>0</v>
          </cell>
          <cell r="GJ7">
            <v>480780344.69</v>
          </cell>
          <cell r="GK7">
            <v>0</v>
          </cell>
          <cell r="GL7">
            <v>0</v>
          </cell>
          <cell r="GM7">
            <v>0</v>
          </cell>
          <cell r="GN7">
            <v>583034911.03999996</v>
          </cell>
          <cell r="GO7">
            <v>0</v>
          </cell>
          <cell r="GP7">
            <v>498135612.47000003</v>
          </cell>
          <cell r="GQ7">
            <v>0</v>
          </cell>
          <cell r="GR7">
            <v>0</v>
          </cell>
          <cell r="GS7">
            <v>0</v>
          </cell>
          <cell r="GT7">
            <v>68780479.520000011</v>
          </cell>
          <cell r="GU7">
            <v>0</v>
          </cell>
          <cell r="GV7">
            <v>754079169.77999997</v>
          </cell>
          <cell r="GW7">
            <v>0</v>
          </cell>
          <cell r="GX7">
            <v>0</v>
          </cell>
          <cell r="GY7">
            <v>0</v>
          </cell>
          <cell r="GZ7">
            <v>255185505.13</v>
          </cell>
          <cell r="HA7">
            <v>21000000</v>
          </cell>
          <cell r="HB7">
            <v>957670384.75</v>
          </cell>
          <cell r="HC7">
            <v>0</v>
          </cell>
          <cell r="HD7">
            <v>0</v>
          </cell>
          <cell r="HE7">
            <v>0</v>
          </cell>
          <cell r="HF7">
            <v>842369035.62</v>
          </cell>
          <cell r="HG7">
            <v>788145.03</v>
          </cell>
          <cell r="HH7">
            <v>634942434.20000005</v>
          </cell>
          <cell r="HI7">
            <v>0</v>
          </cell>
          <cell r="HJ7">
            <v>0</v>
          </cell>
          <cell r="HK7">
            <v>0</v>
          </cell>
          <cell r="HL7">
            <v>116621158.88</v>
          </cell>
          <cell r="HM7">
            <v>15134921.48</v>
          </cell>
          <cell r="HN7">
            <v>96094135.400000006</v>
          </cell>
          <cell r="HO7">
            <v>0</v>
          </cell>
          <cell r="HP7">
            <v>0</v>
          </cell>
          <cell r="HQ7">
            <v>0</v>
          </cell>
          <cell r="HR7">
            <v>72339611.549999997</v>
          </cell>
          <cell r="HS7">
            <v>0</v>
          </cell>
          <cell r="HT7">
            <v>76772283.879999995</v>
          </cell>
          <cell r="HU7">
            <v>0</v>
          </cell>
          <cell r="HV7">
            <v>0</v>
          </cell>
          <cell r="HW7">
            <v>0</v>
          </cell>
          <cell r="HX7">
            <v>59100244.009999998</v>
          </cell>
          <cell r="HY7">
            <v>0</v>
          </cell>
          <cell r="HZ7">
            <v>425499243.12</v>
          </cell>
          <cell r="IA7">
            <v>0</v>
          </cell>
          <cell r="IB7">
            <v>0</v>
          </cell>
          <cell r="IC7">
            <v>0</v>
          </cell>
          <cell r="ID7">
            <v>72793750</v>
          </cell>
          <cell r="IE7">
            <v>0</v>
          </cell>
          <cell r="IF7">
            <v>99309000.090000004</v>
          </cell>
          <cell r="IG7">
            <v>0</v>
          </cell>
          <cell r="IH7">
            <v>0</v>
          </cell>
          <cell r="II7">
            <v>0</v>
          </cell>
          <cell r="IJ7">
            <v>4284508.8</v>
          </cell>
          <cell r="IK7">
            <v>0</v>
          </cell>
          <cell r="IL7">
            <v>168262660.41999999</v>
          </cell>
          <cell r="IM7">
            <v>0</v>
          </cell>
          <cell r="IN7">
            <v>0</v>
          </cell>
          <cell r="IO7">
            <v>0</v>
          </cell>
          <cell r="IP7">
            <v>1006705</v>
          </cell>
          <cell r="IQ7">
            <v>0</v>
          </cell>
          <cell r="IR7">
            <v>110985524.51000001</v>
          </cell>
          <cell r="IS7">
            <v>0</v>
          </cell>
          <cell r="IT7">
            <v>0</v>
          </cell>
          <cell r="IU7">
            <v>0</v>
          </cell>
          <cell r="IV7">
            <v>3687160</v>
          </cell>
          <cell r="IW7">
            <v>11290730</v>
          </cell>
          <cell r="IX7">
            <v>227651653.09</v>
          </cell>
          <cell r="IY7">
            <v>0</v>
          </cell>
          <cell r="IZ7">
            <v>0</v>
          </cell>
          <cell r="JA7">
            <v>0</v>
          </cell>
          <cell r="JB7">
            <v>26021506.02</v>
          </cell>
          <cell r="JC7">
            <v>0</v>
          </cell>
          <cell r="JD7">
            <v>98117432.060000002</v>
          </cell>
          <cell r="JE7">
            <v>0</v>
          </cell>
          <cell r="JF7">
            <v>0</v>
          </cell>
          <cell r="JG7">
            <v>0</v>
          </cell>
          <cell r="JI7">
            <v>1.1304831339849239</v>
          </cell>
          <cell r="JJ7">
            <v>0.16793803678552677</v>
          </cell>
        </row>
        <row r="8">
          <cell r="A8" t="str">
            <v>АИСТ</v>
          </cell>
          <cell r="B8">
            <v>0</v>
          </cell>
          <cell r="C8">
            <v>1.20981951785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99596250</v>
          </cell>
          <cell r="K8">
            <v>0</v>
          </cell>
          <cell r="L8">
            <v>123319914.53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69310487.629999995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8051000</v>
          </cell>
          <cell r="AO8">
            <v>0</v>
          </cell>
          <cell r="AP8">
            <v>2525115.71</v>
          </cell>
          <cell r="AQ8">
            <v>0</v>
          </cell>
          <cell r="AR8">
            <v>0</v>
          </cell>
          <cell r="AS8">
            <v>0</v>
          </cell>
          <cell r="AT8">
            <v>20436336.940000001</v>
          </cell>
          <cell r="AU8">
            <v>0</v>
          </cell>
          <cell r="AV8">
            <v>10148901.130000001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118078858.55</v>
          </cell>
          <cell r="BC8">
            <v>0</v>
          </cell>
          <cell r="BD8">
            <v>0</v>
          </cell>
          <cell r="BE8">
            <v>0</v>
          </cell>
          <cell r="BF8">
            <v>913328</v>
          </cell>
          <cell r="BG8">
            <v>0</v>
          </cell>
          <cell r="BH8">
            <v>15943646.74</v>
          </cell>
          <cell r="BI8">
            <v>0</v>
          </cell>
          <cell r="BJ8">
            <v>0</v>
          </cell>
          <cell r="BK8">
            <v>0</v>
          </cell>
          <cell r="BL8">
            <v>169396073.69</v>
          </cell>
          <cell r="BM8">
            <v>0</v>
          </cell>
          <cell r="BN8">
            <v>113176065.17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3737860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15720300</v>
          </cell>
          <cell r="CA8">
            <v>0</v>
          </cell>
          <cell r="CB8">
            <v>0</v>
          </cell>
          <cell r="CC8">
            <v>0</v>
          </cell>
          <cell r="CD8">
            <v>122399.7</v>
          </cell>
          <cell r="CE8">
            <v>0</v>
          </cell>
          <cell r="CF8">
            <v>73656318.780000001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58557043.25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216587.7</v>
          </cell>
          <cell r="CS8">
            <v>0</v>
          </cell>
          <cell r="CT8">
            <v>0</v>
          </cell>
          <cell r="CU8">
            <v>0</v>
          </cell>
          <cell r="CV8">
            <v>17377227</v>
          </cell>
          <cell r="CW8">
            <v>0</v>
          </cell>
          <cell r="CX8">
            <v>15203868.800000001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238813.3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16551111</v>
          </cell>
          <cell r="DK8">
            <v>0</v>
          </cell>
          <cell r="DL8">
            <v>0</v>
          </cell>
          <cell r="DM8">
            <v>0</v>
          </cell>
          <cell r="DN8">
            <v>1633573.4</v>
          </cell>
          <cell r="DO8">
            <v>0</v>
          </cell>
          <cell r="DP8">
            <v>16845904.5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5138729.91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111901487.67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1087922.8899999999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97511290.859999999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23222000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201101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I8" t="e">
            <v>#DIV/0!</v>
          </cell>
          <cell r="JJ8" t="e">
            <v>#DIV/0!</v>
          </cell>
        </row>
        <row r="9">
          <cell r="A9" t="str">
            <v>АРБбитЛот</v>
          </cell>
          <cell r="B9">
            <v>0.21359093709999999</v>
          </cell>
          <cell r="C9">
            <v>3.9681965984999987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1075835378.3499999</v>
          </cell>
          <cell r="AQ9">
            <v>0</v>
          </cell>
          <cell r="AR9">
            <v>0</v>
          </cell>
          <cell r="AS9">
            <v>0</v>
          </cell>
          <cell r="AT9">
            <v>2643825.75</v>
          </cell>
          <cell r="AU9">
            <v>0</v>
          </cell>
          <cell r="AV9">
            <v>224638066.59999999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67323875</v>
          </cell>
          <cell r="BC9">
            <v>0</v>
          </cell>
          <cell r="BD9">
            <v>0</v>
          </cell>
          <cell r="BE9">
            <v>0</v>
          </cell>
          <cell r="BF9">
            <v>4754292</v>
          </cell>
          <cell r="BG9">
            <v>0</v>
          </cell>
          <cell r="BH9">
            <v>58688928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107922020.09999999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218687075.09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173240382.74000001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237502699.43000001</v>
          </cell>
          <cell r="CG9">
            <v>0</v>
          </cell>
          <cell r="CH9">
            <v>0</v>
          </cell>
          <cell r="CI9">
            <v>0</v>
          </cell>
          <cell r="CJ9">
            <v>15750</v>
          </cell>
          <cell r="CK9">
            <v>0</v>
          </cell>
          <cell r="CL9">
            <v>145842901</v>
          </cell>
          <cell r="CM9">
            <v>0</v>
          </cell>
          <cell r="CN9">
            <v>0</v>
          </cell>
          <cell r="CO9">
            <v>0</v>
          </cell>
          <cell r="CP9">
            <v>435980.77</v>
          </cell>
          <cell r="CQ9">
            <v>0</v>
          </cell>
          <cell r="CR9">
            <v>5523738</v>
          </cell>
          <cell r="CS9">
            <v>0</v>
          </cell>
          <cell r="CT9">
            <v>0</v>
          </cell>
          <cell r="CU9">
            <v>0</v>
          </cell>
          <cell r="CV9">
            <v>4119038.58</v>
          </cell>
          <cell r="CW9">
            <v>0</v>
          </cell>
          <cell r="CX9">
            <v>67763054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2287000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1804500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5560000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77048661.659999996</v>
          </cell>
          <cell r="EO9">
            <v>0</v>
          </cell>
          <cell r="EP9">
            <v>0</v>
          </cell>
          <cell r="EQ9">
            <v>0</v>
          </cell>
          <cell r="ER9">
            <v>13530623.550000001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5691570</v>
          </cell>
          <cell r="EY9">
            <v>0</v>
          </cell>
          <cell r="EZ9">
            <v>27371800</v>
          </cell>
          <cell r="FA9">
            <v>0</v>
          </cell>
          <cell r="FB9">
            <v>0</v>
          </cell>
          <cell r="FC9">
            <v>0</v>
          </cell>
          <cell r="FD9">
            <v>747500</v>
          </cell>
          <cell r="FE9">
            <v>0</v>
          </cell>
          <cell r="FF9">
            <v>5392699.9900000002</v>
          </cell>
          <cell r="FG9">
            <v>0</v>
          </cell>
          <cell r="FH9">
            <v>0</v>
          </cell>
          <cell r="FI9">
            <v>0</v>
          </cell>
          <cell r="FJ9">
            <v>180000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16073979.710000001</v>
          </cell>
          <cell r="GU9">
            <v>0</v>
          </cell>
          <cell r="GV9">
            <v>1568120.49</v>
          </cell>
          <cell r="GW9">
            <v>0</v>
          </cell>
          <cell r="GX9">
            <v>0</v>
          </cell>
          <cell r="GY9">
            <v>1098065.9900000095</v>
          </cell>
          <cell r="GZ9">
            <v>47472989.600000001</v>
          </cell>
          <cell r="HA9">
            <v>0</v>
          </cell>
          <cell r="HB9">
            <v>7168282.1200000001</v>
          </cell>
          <cell r="HC9">
            <v>0</v>
          </cell>
          <cell r="HD9">
            <v>0</v>
          </cell>
          <cell r="HE9">
            <v>0</v>
          </cell>
          <cell r="HF9">
            <v>89630540.849999994</v>
          </cell>
          <cell r="HG9">
            <v>0</v>
          </cell>
          <cell r="HH9">
            <v>113700019.12</v>
          </cell>
          <cell r="HI9">
            <v>0</v>
          </cell>
          <cell r="HJ9">
            <v>0</v>
          </cell>
          <cell r="HK9">
            <v>0</v>
          </cell>
          <cell r="HL9">
            <v>32507805.960000001</v>
          </cell>
          <cell r="HM9">
            <v>0</v>
          </cell>
          <cell r="HN9">
            <v>95266182.329999998</v>
          </cell>
          <cell r="HO9">
            <v>0</v>
          </cell>
          <cell r="HP9">
            <v>0</v>
          </cell>
          <cell r="HQ9">
            <v>744956.78</v>
          </cell>
          <cell r="HR9">
            <v>53344237.82</v>
          </cell>
          <cell r="HS9">
            <v>0</v>
          </cell>
          <cell r="HT9">
            <v>68378066.200000003</v>
          </cell>
          <cell r="HU9">
            <v>0</v>
          </cell>
          <cell r="HV9">
            <v>0</v>
          </cell>
          <cell r="HW9">
            <v>190000</v>
          </cell>
          <cell r="HX9">
            <v>33871186.850000001</v>
          </cell>
          <cell r="HY9">
            <v>0</v>
          </cell>
          <cell r="HZ9">
            <v>67914274.170000002</v>
          </cell>
          <cell r="IA9">
            <v>0</v>
          </cell>
          <cell r="IB9">
            <v>0</v>
          </cell>
          <cell r="IC9">
            <v>2143463.4900000002</v>
          </cell>
          <cell r="ID9">
            <v>61935411.770000003</v>
          </cell>
          <cell r="IE9">
            <v>0</v>
          </cell>
          <cell r="IF9">
            <v>88160312.450000003</v>
          </cell>
          <cell r="IG9">
            <v>309600</v>
          </cell>
          <cell r="IH9">
            <v>0</v>
          </cell>
          <cell r="II9">
            <v>1581227.53</v>
          </cell>
          <cell r="IJ9">
            <v>28485178.920000002</v>
          </cell>
          <cell r="IK9">
            <v>0</v>
          </cell>
          <cell r="IL9">
            <v>64270932.18</v>
          </cell>
          <cell r="IM9">
            <v>162000</v>
          </cell>
          <cell r="IN9">
            <v>0</v>
          </cell>
          <cell r="IO9">
            <v>211342.98</v>
          </cell>
          <cell r="IP9">
            <v>37696476.600000001</v>
          </cell>
          <cell r="IQ9">
            <v>0</v>
          </cell>
          <cell r="IR9">
            <v>121531171.67</v>
          </cell>
          <cell r="IS9">
            <v>0</v>
          </cell>
          <cell r="IT9">
            <v>0</v>
          </cell>
          <cell r="IU9">
            <v>1000643.52</v>
          </cell>
          <cell r="IV9">
            <v>42308013.339999996</v>
          </cell>
          <cell r="IW9">
            <v>0</v>
          </cell>
          <cell r="IX9">
            <v>139134042.67999998</v>
          </cell>
          <cell r="IY9">
            <v>0</v>
          </cell>
          <cell r="IZ9">
            <v>0</v>
          </cell>
          <cell r="JA9">
            <v>2195775.67</v>
          </cell>
          <cell r="JB9">
            <v>80217373.420000002</v>
          </cell>
          <cell r="JC9">
            <v>0</v>
          </cell>
          <cell r="JD9">
            <v>131758750.67999999</v>
          </cell>
          <cell r="JE9">
            <v>0</v>
          </cell>
          <cell r="JF9">
            <v>0</v>
          </cell>
          <cell r="JG9">
            <v>1614813</v>
          </cell>
          <cell r="JI9">
            <v>1.5099224779739782</v>
          </cell>
          <cell r="JJ9">
            <v>0.55555253366761359</v>
          </cell>
        </row>
        <row r="10">
          <cell r="A10" t="str">
            <v>Арбитат</v>
          </cell>
          <cell r="B10">
            <v>0.22697490632</v>
          </cell>
          <cell r="C10">
            <v>30.869592156269995</v>
          </cell>
          <cell r="D10">
            <v>805911.48</v>
          </cell>
          <cell r="E10">
            <v>0</v>
          </cell>
          <cell r="F10">
            <v>8782270.1999999993</v>
          </cell>
          <cell r="G10">
            <v>0</v>
          </cell>
          <cell r="H10">
            <v>0</v>
          </cell>
          <cell r="I10">
            <v>0</v>
          </cell>
          <cell r="J10">
            <v>55213000</v>
          </cell>
          <cell r="K10">
            <v>0</v>
          </cell>
          <cell r="L10">
            <v>1688187852.79</v>
          </cell>
          <cell r="M10">
            <v>0</v>
          </cell>
          <cell r="N10">
            <v>0</v>
          </cell>
          <cell r="O10">
            <v>0</v>
          </cell>
          <cell r="P10">
            <v>8724170.4299999997</v>
          </cell>
          <cell r="Q10">
            <v>0</v>
          </cell>
          <cell r="R10">
            <v>81724603.230000004</v>
          </cell>
          <cell r="S10">
            <v>0</v>
          </cell>
          <cell r="T10">
            <v>0</v>
          </cell>
          <cell r="U10">
            <v>0</v>
          </cell>
          <cell r="V10">
            <v>353600</v>
          </cell>
          <cell r="W10">
            <v>23550000</v>
          </cell>
          <cell r="X10">
            <v>80772895.040000007</v>
          </cell>
          <cell r="Y10">
            <v>0</v>
          </cell>
          <cell r="Z10">
            <v>0</v>
          </cell>
          <cell r="AA10">
            <v>0</v>
          </cell>
          <cell r="AB10">
            <v>937508858.02999997</v>
          </cell>
          <cell r="AC10">
            <v>0</v>
          </cell>
          <cell r="AD10">
            <v>255347546.36000001</v>
          </cell>
          <cell r="AE10">
            <v>0</v>
          </cell>
          <cell r="AF10">
            <v>0</v>
          </cell>
          <cell r="AG10">
            <v>0</v>
          </cell>
          <cell r="AH10">
            <v>56471291.759999998</v>
          </cell>
          <cell r="AI10">
            <v>0</v>
          </cell>
          <cell r="AJ10">
            <v>58818613.810000002</v>
          </cell>
          <cell r="AK10">
            <v>0</v>
          </cell>
          <cell r="AL10">
            <v>0</v>
          </cell>
          <cell r="AM10">
            <v>0</v>
          </cell>
          <cell r="AN10">
            <v>1878446366.4200001</v>
          </cell>
          <cell r="AO10">
            <v>0</v>
          </cell>
          <cell r="AP10">
            <v>11817023.84</v>
          </cell>
          <cell r="AQ10">
            <v>0</v>
          </cell>
          <cell r="AR10">
            <v>0</v>
          </cell>
          <cell r="AS10">
            <v>0</v>
          </cell>
          <cell r="AT10">
            <v>1156801156.6400001</v>
          </cell>
          <cell r="AU10">
            <v>0</v>
          </cell>
          <cell r="AV10">
            <v>280319376.51999998</v>
          </cell>
          <cell r="AW10">
            <v>0</v>
          </cell>
          <cell r="AX10">
            <v>0</v>
          </cell>
          <cell r="AY10">
            <v>0</v>
          </cell>
          <cell r="AZ10">
            <v>9098831</v>
          </cell>
          <cell r="BA10">
            <v>0</v>
          </cell>
          <cell r="BB10">
            <v>147526483.87</v>
          </cell>
          <cell r="BC10">
            <v>0</v>
          </cell>
          <cell r="BD10">
            <v>0</v>
          </cell>
          <cell r="BE10">
            <v>0</v>
          </cell>
          <cell r="BF10">
            <v>16517590.6</v>
          </cell>
          <cell r="BG10">
            <v>0</v>
          </cell>
          <cell r="BH10">
            <v>126799894</v>
          </cell>
          <cell r="BI10">
            <v>0</v>
          </cell>
          <cell r="BJ10">
            <v>0</v>
          </cell>
          <cell r="BK10">
            <v>0</v>
          </cell>
          <cell r="BL10">
            <v>25187913.739999998</v>
          </cell>
          <cell r="BM10">
            <v>0</v>
          </cell>
          <cell r="BN10">
            <v>7866827.2699999996</v>
          </cell>
          <cell r="BO10">
            <v>0</v>
          </cell>
          <cell r="BP10">
            <v>0</v>
          </cell>
          <cell r="BQ10">
            <v>0</v>
          </cell>
          <cell r="BR10">
            <v>16893324.699999999</v>
          </cell>
          <cell r="BS10">
            <v>0</v>
          </cell>
          <cell r="BT10">
            <v>113449615.33</v>
          </cell>
          <cell r="BU10">
            <v>0</v>
          </cell>
          <cell r="BV10">
            <v>0</v>
          </cell>
          <cell r="BW10">
            <v>0</v>
          </cell>
          <cell r="BX10">
            <v>17682845.899999999</v>
          </cell>
          <cell r="BY10">
            <v>0</v>
          </cell>
          <cell r="BZ10">
            <v>58746313.25</v>
          </cell>
          <cell r="CA10">
            <v>0</v>
          </cell>
          <cell r="CB10">
            <v>0</v>
          </cell>
          <cell r="CC10">
            <v>0</v>
          </cell>
          <cell r="CD10">
            <v>53935612.439999998</v>
          </cell>
          <cell r="CE10">
            <v>0</v>
          </cell>
          <cell r="CF10">
            <v>122537661.14</v>
          </cell>
          <cell r="CG10">
            <v>0</v>
          </cell>
          <cell r="CH10">
            <v>0</v>
          </cell>
          <cell r="CI10">
            <v>0</v>
          </cell>
          <cell r="CJ10">
            <v>299235052.46999997</v>
          </cell>
          <cell r="CK10">
            <v>703500000</v>
          </cell>
          <cell r="CL10">
            <v>205219507.96000001</v>
          </cell>
          <cell r="CM10">
            <v>0</v>
          </cell>
          <cell r="CN10">
            <v>0</v>
          </cell>
          <cell r="CO10">
            <v>0</v>
          </cell>
          <cell r="CP10">
            <v>99762492.450000003</v>
          </cell>
          <cell r="CQ10">
            <v>0</v>
          </cell>
          <cell r="CR10">
            <v>78938228.799999997</v>
          </cell>
          <cell r="CS10">
            <v>0</v>
          </cell>
          <cell r="CT10">
            <v>0</v>
          </cell>
          <cell r="CU10">
            <v>0</v>
          </cell>
          <cell r="CV10">
            <v>165736966.36000001</v>
          </cell>
          <cell r="CW10">
            <v>0</v>
          </cell>
          <cell r="CX10">
            <v>129733710.23999999</v>
          </cell>
          <cell r="CY10">
            <v>0</v>
          </cell>
          <cell r="CZ10">
            <v>0</v>
          </cell>
          <cell r="DA10">
            <v>0</v>
          </cell>
          <cell r="DB10">
            <v>80299195.480000004</v>
          </cell>
          <cell r="DC10">
            <v>0</v>
          </cell>
          <cell r="DD10">
            <v>473590679.38999999</v>
          </cell>
          <cell r="DE10">
            <v>0</v>
          </cell>
          <cell r="DF10">
            <v>0</v>
          </cell>
          <cell r="DG10">
            <v>0</v>
          </cell>
          <cell r="DH10">
            <v>59791145.290000007</v>
          </cell>
          <cell r="DI10">
            <v>0</v>
          </cell>
          <cell r="DJ10">
            <v>876107385.80999994</v>
          </cell>
          <cell r="DK10">
            <v>0</v>
          </cell>
          <cell r="DL10">
            <v>0</v>
          </cell>
          <cell r="DM10">
            <v>0</v>
          </cell>
          <cell r="DN10">
            <v>364859671</v>
          </cell>
          <cell r="DO10">
            <v>0</v>
          </cell>
          <cell r="DP10">
            <v>468596948.26999998</v>
          </cell>
          <cell r="DQ10">
            <v>0</v>
          </cell>
          <cell r="DR10">
            <v>0</v>
          </cell>
          <cell r="DS10">
            <v>0</v>
          </cell>
          <cell r="DT10">
            <v>15972091.300000001</v>
          </cell>
          <cell r="DU10">
            <v>0</v>
          </cell>
          <cell r="DV10">
            <v>740628091.91999996</v>
          </cell>
          <cell r="DW10">
            <v>0</v>
          </cell>
          <cell r="DX10">
            <v>0</v>
          </cell>
          <cell r="DY10">
            <v>0</v>
          </cell>
          <cell r="DZ10">
            <v>375130919.39000005</v>
          </cell>
          <cell r="EA10">
            <v>0</v>
          </cell>
          <cell r="EB10">
            <v>1010958108.3</v>
          </cell>
          <cell r="EC10">
            <v>0</v>
          </cell>
          <cell r="ED10">
            <v>0</v>
          </cell>
          <cell r="EE10">
            <v>0</v>
          </cell>
          <cell r="EF10">
            <v>1540025496.74</v>
          </cell>
          <cell r="EG10">
            <v>0</v>
          </cell>
          <cell r="EH10">
            <v>862388813.52999997</v>
          </cell>
          <cell r="EI10">
            <v>0</v>
          </cell>
          <cell r="EJ10">
            <v>0</v>
          </cell>
          <cell r="EK10">
            <v>0</v>
          </cell>
          <cell r="EL10">
            <v>441627724.58000004</v>
          </cell>
          <cell r="EM10">
            <v>0</v>
          </cell>
          <cell r="EN10">
            <v>4019653816.1700001</v>
          </cell>
          <cell r="EO10">
            <v>0</v>
          </cell>
          <cell r="EP10">
            <v>0</v>
          </cell>
          <cell r="EQ10">
            <v>0</v>
          </cell>
          <cell r="ER10">
            <v>83736707</v>
          </cell>
          <cell r="ES10">
            <v>0</v>
          </cell>
          <cell r="ET10">
            <v>381098345.01999998</v>
          </cell>
          <cell r="EU10">
            <v>0</v>
          </cell>
          <cell r="EV10">
            <v>0</v>
          </cell>
          <cell r="EW10">
            <v>0</v>
          </cell>
          <cell r="EX10">
            <v>66719973.799999997</v>
          </cell>
          <cell r="EY10">
            <v>0</v>
          </cell>
          <cell r="EZ10">
            <v>111052561.67</v>
          </cell>
          <cell r="FA10">
            <v>0</v>
          </cell>
          <cell r="FB10">
            <v>0</v>
          </cell>
          <cell r="FC10">
            <v>0</v>
          </cell>
          <cell r="FD10">
            <v>199355177.46000001</v>
          </cell>
          <cell r="FE10">
            <v>0</v>
          </cell>
          <cell r="FF10">
            <v>387256129.24000001</v>
          </cell>
          <cell r="FG10">
            <v>0</v>
          </cell>
          <cell r="FH10">
            <v>0</v>
          </cell>
          <cell r="FI10">
            <v>0</v>
          </cell>
          <cell r="FJ10">
            <v>571887322.25999999</v>
          </cell>
          <cell r="FK10">
            <v>0</v>
          </cell>
          <cell r="FL10">
            <v>634318630.57000005</v>
          </cell>
          <cell r="FM10">
            <v>0</v>
          </cell>
          <cell r="FN10">
            <v>0</v>
          </cell>
          <cell r="FO10">
            <v>0</v>
          </cell>
          <cell r="FP10">
            <v>138934855.62</v>
          </cell>
          <cell r="FQ10">
            <v>0</v>
          </cell>
          <cell r="FR10">
            <v>194276838.34</v>
          </cell>
          <cell r="FS10">
            <v>0</v>
          </cell>
          <cell r="FT10">
            <v>0</v>
          </cell>
          <cell r="FU10">
            <v>0</v>
          </cell>
          <cell r="FV10">
            <v>146134781</v>
          </cell>
          <cell r="FW10">
            <v>0</v>
          </cell>
          <cell r="FX10">
            <v>134344594.38</v>
          </cell>
          <cell r="FY10">
            <v>0</v>
          </cell>
          <cell r="FZ10">
            <v>0</v>
          </cell>
          <cell r="GA10">
            <v>0</v>
          </cell>
          <cell r="GB10">
            <v>150845116.31</v>
          </cell>
          <cell r="GC10">
            <v>11121905.4</v>
          </cell>
          <cell r="GD10">
            <v>559022267.80999994</v>
          </cell>
          <cell r="GE10">
            <v>0</v>
          </cell>
          <cell r="GF10">
            <v>0</v>
          </cell>
          <cell r="GG10">
            <v>0</v>
          </cell>
          <cell r="GH10">
            <v>127303864.54000001</v>
          </cell>
          <cell r="GI10">
            <v>0</v>
          </cell>
          <cell r="GJ10">
            <v>721774050.77999997</v>
          </cell>
          <cell r="GK10">
            <v>0</v>
          </cell>
          <cell r="GL10">
            <v>0</v>
          </cell>
          <cell r="GM10">
            <v>0</v>
          </cell>
          <cell r="GN10">
            <v>93295992.5</v>
          </cell>
          <cell r="GO10">
            <v>0</v>
          </cell>
          <cell r="GP10">
            <v>128457381.47</v>
          </cell>
          <cell r="GQ10">
            <v>0</v>
          </cell>
          <cell r="GR10">
            <v>0</v>
          </cell>
          <cell r="GS10">
            <v>0</v>
          </cell>
          <cell r="GT10">
            <v>174640421.28999999</v>
          </cell>
          <cell r="GU10">
            <v>0</v>
          </cell>
          <cell r="GV10">
            <v>175075646.66</v>
          </cell>
          <cell r="GW10">
            <v>0</v>
          </cell>
          <cell r="GX10">
            <v>0</v>
          </cell>
          <cell r="GY10">
            <v>0</v>
          </cell>
          <cell r="GZ10">
            <v>241215660.93000001</v>
          </cell>
          <cell r="HA10">
            <v>0</v>
          </cell>
          <cell r="HB10">
            <v>726496133.25</v>
          </cell>
          <cell r="HC10">
            <v>0</v>
          </cell>
          <cell r="HD10">
            <v>0</v>
          </cell>
          <cell r="HE10">
            <v>0</v>
          </cell>
          <cell r="HF10">
            <v>404323434.59999996</v>
          </cell>
          <cell r="HG10">
            <v>0</v>
          </cell>
          <cell r="HH10">
            <v>151187595.30000001</v>
          </cell>
          <cell r="HI10">
            <v>0</v>
          </cell>
          <cell r="HJ10">
            <v>0</v>
          </cell>
          <cell r="HK10">
            <v>0</v>
          </cell>
          <cell r="HL10">
            <v>24606880</v>
          </cell>
          <cell r="HM10">
            <v>0</v>
          </cell>
          <cell r="HN10">
            <v>395926378.52999997</v>
          </cell>
          <cell r="HO10">
            <v>0</v>
          </cell>
          <cell r="HP10">
            <v>0</v>
          </cell>
          <cell r="HQ10">
            <v>0</v>
          </cell>
          <cell r="HR10">
            <v>399565599.70999998</v>
          </cell>
          <cell r="HS10">
            <v>0</v>
          </cell>
          <cell r="HT10">
            <v>506445198.44</v>
          </cell>
          <cell r="HU10">
            <v>0</v>
          </cell>
          <cell r="HV10">
            <v>0</v>
          </cell>
          <cell r="HW10">
            <v>0</v>
          </cell>
          <cell r="HX10">
            <v>149375513.33000001</v>
          </cell>
          <cell r="HY10">
            <v>0</v>
          </cell>
          <cell r="HZ10">
            <v>353081023.26999998</v>
          </cell>
          <cell r="IA10">
            <v>0</v>
          </cell>
          <cell r="IB10">
            <v>0</v>
          </cell>
          <cell r="IC10">
            <v>0</v>
          </cell>
          <cell r="ID10">
            <v>2634058.61</v>
          </cell>
          <cell r="IE10">
            <v>2559200</v>
          </cell>
          <cell r="IF10">
            <v>471445730.22000003</v>
          </cell>
          <cell r="IG10">
            <v>0</v>
          </cell>
          <cell r="IH10">
            <v>0</v>
          </cell>
          <cell r="II10">
            <v>0</v>
          </cell>
          <cell r="IJ10">
            <v>552366744</v>
          </cell>
          <cell r="IK10">
            <v>0</v>
          </cell>
          <cell r="IL10">
            <v>274543807.69</v>
          </cell>
          <cell r="IM10">
            <v>0</v>
          </cell>
          <cell r="IN10">
            <v>0</v>
          </cell>
          <cell r="IO10">
            <v>0</v>
          </cell>
          <cell r="IP10">
            <v>6200318.2000000002</v>
          </cell>
          <cell r="IQ10">
            <v>0</v>
          </cell>
          <cell r="IR10">
            <v>111622962.44</v>
          </cell>
          <cell r="IS10">
            <v>0</v>
          </cell>
          <cell r="IT10">
            <v>0</v>
          </cell>
          <cell r="IU10">
            <v>0</v>
          </cell>
          <cell r="IV10">
            <v>209562837.19999999</v>
          </cell>
          <cell r="IW10">
            <v>0</v>
          </cell>
          <cell r="IX10">
            <v>157162115.87</v>
          </cell>
          <cell r="IY10">
            <v>0</v>
          </cell>
          <cell r="IZ10">
            <v>0</v>
          </cell>
          <cell r="JA10">
            <v>0</v>
          </cell>
          <cell r="JB10">
            <v>58022560</v>
          </cell>
          <cell r="JC10">
            <v>0</v>
          </cell>
          <cell r="JD10">
            <v>168952346.31999999</v>
          </cell>
          <cell r="JE10">
            <v>0</v>
          </cell>
          <cell r="JF10">
            <v>0</v>
          </cell>
          <cell r="JG10">
            <v>0</v>
          </cell>
          <cell r="JI10">
            <v>1.0408843000151138</v>
          </cell>
          <cell r="JJ10">
            <v>0.17316213827096763</v>
          </cell>
        </row>
        <row r="11">
          <cell r="A11" t="str">
            <v>АУКЦИОНПРО</v>
          </cell>
          <cell r="B11">
            <v>1.13803771453</v>
          </cell>
          <cell r="C11">
            <v>3.0122460644000002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115357.99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823793.59</v>
          </cell>
          <cell r="HO11">
            <v>0</v>
          </cell>
          <cell r="HP11">
            <v>0</v>
          </cell>
          <cell r="HQ11">
            <v>0</v>
          </cell>
          <cell r="HR11">
            <v>212658766.09999999</v>
          </cell>
          <cell r="HS11">
            <v>0</v>
          </cell>
          <cell r="HT11">
            <v>353637955.01999998</v>
          </cell>
          <cell r="HU11">
            <v>0</v>
          </cell>
          <cell r="HV11">
            <v>0</v>
          </cell>
          <cell r="HW11">
            <v>0</v>
          </cell>
          <cell r="HX11">
            <v>6760167.6600000001</v>
          </cell>
          <cell r="HY11">
            <v>0</v>
          </cell>
          <cell r="HZ11">
            <v>29692474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162852435.72999999</v>
          </cell>
          <cell r="IG11">
            <v>4288111</v>
          </cell>
          <cell r="IH11">
            <v>0</v>
          </cell>
          <cell r="II11">
            <v>0</v>
          </cell>
          <cell r="IJ11">
            <v>423663.46</v>
          </cell>
          <cell r="IK11">
            <v>0</v>
          </cell>
          <cell r="IL11">
            <v>270423391.88</v>
          </cell>
          <cell r="IM11">
            <v>0</v>
          </cell>
          <cell r="IN11">
            <v>0</v>
          </cell>
          <cell r="IO11">
            <v>0</v>
          </cell>
          <cell r="IP11">
            <v>15110045.15</v>
          </cell>
          <cell r="IQ11">
            <v>0</v>
          </cell>
          <cell r="IR11">
            <v>211028769.08000001</v>
          </cell>
          <cell r="IS11">
            <v>0</v>
          </cell>
          <cell r="IT11">
            <v>0</v>
          </cell>
          <cell r="IU11">
            <v>0</v>
          </cell>
          <cell r="IV11">
            <v>8066017.7300000004</v>
          </cell>
          <cell r="IW11">
            <v>0</v>
          </cell>
          <cell r="IX11">
            <v>598327401.48000002</v>
          </cell>
          <cell r="IY11">
            <v>0</v>
          </cell>
          <cell r="IZ11">
            <v>0</v>
          </cell>
          <cell r="JA11">
            <v>0</v>
          </cell>
          <cell r="JB11">
            <v>17660224.059999999</v>
          </cell>
          <cell r="JC11">
            <v>0</v>
          </cell>
          <cell r="JD11">
            <v>1120377490.47</v>
          </cell>
          <cell r="JE11">
            <v>0</v>
          </cell>
          <cell r="JF11">
            <v>0</v>
          </cell>
          <cell r="JG11">
            <v>0</v>
          </cell>
          <cell r="JI11">
            <v>1.7625254796597594</v>
          </cell>
          <cell r="JJ11">
            <v>0.55196560926964988</v>
          </cell>
        </row>
        <row r="12">
          <cell r="A12" t="str">
            <v>Аукционы Сибири</v>
          </cell>
          <cell r="B12">
            <v>7.5744670789999996E-2</v>
          </cell>
          <cell r="C12">
            <v>11.699622202199997</v>
          </cell>
          <cell r="D12">
            <v>13367535.57</v>
          </cell>
          <cell r="E12">
            <v>0</v>
          </cell>
          <cell r="F12">
            <v>9744262.5800000001</v>
          </cell>
          <cell r="G12">
            <v>0</v>
          </cell>
          <cell r="H12">
            <v>0</v>
          </cell>
          <cell r="I12">
            <v>0</v>
          </cell>
          <cell r="J12">
            <v>103505240.67</v>
          </cell>
          <cell r="K12">
            <v>68493382</v>
          </cell>
          <cell r="L12">
            <v>143884766.34</v>
          </cell>
          <cell r="M12">
            <v>0</v>
          </cell>
          <cell r="N12">
            <v>0</v>
          </cell>
          <cell r="O12">
            <v>0</v>
          </cell>
          <cell r="P12">
            <v>65407300.729999997</v>
          </cell>
          <cell r="Q12">
            <v>0</v>
          </cell>
          <cell r="R12">
            <v>159791868.94999999</v>
          </cell>
          <cell r="S12">
            <v>0</v>
          </cell>
          <cell r="T12">
            <v>0</v>
          </cell>
          <cell r="U12">
            <v>0</v>
          </cell>
          <cell r="V12">
            <v>54707289.369999997</v>
          </cell>
          <cell r="W12">
            <v>0</v>
          </cell>
          <cell r="X12">
            <v>232359616.81</v>
          </cell>
          <cell r="Y12">
            <v>0</v>
          </cell>
          <cell r="Z12">
            <v>0</v>
          </cell>
          <cell r="AA12">
            <v>0</v>
          </cell>
          <cell r="AB12">
            <v>61517590.060000002</v>
          </cell>
          <cell r="AC12">
            <v>0</v>
          </cell>
          <cell r="AD12">
            <v>104053005.03</v>
          </cell>
          <cell r="AE12">
            <v>0</v>
          </cell>
          <cell r="AF12">
            <v>0</v>
          </cell>
          <cell r="AG12">
            <v>0</v>
          </cell>
          <cell r="AH12">
            <v>116491598.93000001</v>
          </cell>
          <cell r="AI12">
            <v>0</v>
          </cell>
          <cell r="AJ12">
            <v>182827313.18000001</v>
          </cell>
          <cell r="AK12">
            <v>0</v>
          </cell>
          <cell r="AL12">
            <v>0</v>
          </cell>
          <cell r="AM12">
            <v>0</v>
          </cell>
          <cell r="AN12">
            <v>153170461.12</v>
          </cell>
          <cell r="AO12">
            <v>0</v>
          </cell>
          <cell r="AP12">
            <v>206765738.52000001</v>
          </cell>
          <cell r="AQ12">
            <v>0</v>
          </cell>
          <cell r="AR12">
            <v>0</v>
          </cell>
          <cell r="AS12">
            <v>0</v>
          </cell>
          <cell r="AT12">
            <v>142549529.69999999</v>
          </cell>
          <cell r="AU12">
            <v>0</v>
          </cell>
          <cell r="AV12">
            <v>196714370.13999999</v>
          </cell>
          <cell r="AW12">
            <v>0</v>
          </cell>
          <cell r="AX12">
            <v>0</v>
          </cell>
          <cell r="AY12">
            <v>0</v>
          </cell>
          <cell r="AZ12">
            <v>10569285.189999999</v>
          </cell>
          <cell r="BA12">
            <v>0</v>
          </cell>
          <cell r="BB12">
            <v>232049887.31999999</v>
          </cell>
          <cell r="BC12">
            <v>0</v>
          </cell>
          <cell r="BD12">
            <v>0</v>
          </cell>
          <cell r="BE12">
            <v>0</v>
          </cell>
          <cell r="BF12">
            <v>37274694.07</v>
          </cell>
          <cell r="BG12">
            <v>0</v>
          </cell>
          <cell r="BH12">
            <v>233549352.65000001</v>
          </cell>
          <cell r="BI12">
            <v>0</v>
          </cell>
          <cell r="BJ12">
            <v>0</v>
          </cell>
          <cell r="BK12">
            <v>4893699</v>
          </cell>
          <cell r="BL12">
            <v>21623275.059999999</v>
          </cell>
          <cell r="BM12">
            <v>0</v>
          </cell>
          <cell r="BN12">
            <v>495130608.81999999</v>
          </cell>
          <cell r="BO12">
            <v>0</v>
          </cell>
          <cell r="BP12">
            <v>0</v>
          </cell>
          <cell r="BQ12">
            <v>0</v>
          </cell>
          <cell r="BR12">
            <v>27647568.109999999</v>
          </cell>
          <cell r="BS12">
            <v>0</v>
          </cell>
          <cell r="BT12">
            <v>733004544.74000001</v>
          </cell>
          <cell r="BU12">
            <v>0</v>
          </cell>
          <cell r="BV12">
            <v>0</v>
          </cell>
          <cell r="BW12">
            <v>0</v>
          </cell>
          <cell r="BX12">
            <v>39069864.369999997</v>
          </cell>
          <cell r="BY12">
            <v>0</v>
          </cell>
          <cell r="BZ12">
            <v>434690530.26999998</v>
          </cell>
          <cell r="CA12">
            <v>0</v>
          </cell>
          <cell r="CB12">
            <v>0</v>
          </cell>
          <cell r="CC12">
            <v>0</v>
          </cell>
          <cell r="CD12">
            <v>41822243.090000004</v>
          </cell>
          <cell r="CE12">
            <v>0</v>
          </cell>
          <cell r="CF12">
            <v>415470549.99000001</v>
          </cell>
          <cell r="CG12">
            <v>0</v>
          </cell>
          <cell r="CH12">
            <v>0</v>
          </cell>
          <cell r="CI12">
            <v>0</v>
          </cell>
          <cell r="CJ12">
            <v>39643007.549999997</v>
          </cell>
          <cell r="CK12">
            <v>81168.460000000006</v>
          </cell>
          <cell r="CL12">
            <v>823890253.63</v>
          </cell>
          <cell r="CM12">
            <v>0</v>
          </cell>
          <cell r="CN12">
            <v>0</v>
          </cell>
          <cell r="CO12">
            <v>0</v>
          </cell>
          <cell r="CP12">
            <v>53875136.43</v>
          </cell>
          <cell r="CQ12">
            <v>0</v>
          </cell>
          <cell r="CR12">
            <v>406451673.37</v>
          </cell>
          <cell r="CS12">
            <v>0</v>
          </cell>
          <cell r="CT12">
            <v>0</v>
          </cell>
          <cell r="CU12">
            <v>0</v>
          </cell>
          <cell r="CV12">
            <v>30143598.02</v>
          </cell>
          <cell r="CW12">
            <v>0</v>
          </cell>
          <cell r="CX12">
            <v>176143361.59</v>
          </cell>
          <cell r="CY12">
            <v>0</v>
          </cell>
          <cell r="CZ12">
            <v>0</v>
          </cell>
          <cell r="DA12">
            <v>0</v>
          </cell>
          <cell r="DB12">
            <v>53006516.810000002</v>
          </cell>
          <cell r="DC12">
            <v>0</v>
          </cell>
          <cell r="DD12">
            <v>204526672.91</v>
          </cell>
          <cell r="DE12">
            <v>0</v>
          </cell>
          <cell r="DF12">
            <v>0</v>
          </cell>
          <cell r="DG12">
            <v>0</v>
          </cell>
          <cell r="DH12">
            <v>10786052.949999999</v>
          </cell>
          <cell r="DI12">
            <v>0</v>
          </cell>
          <cell r="DJ12">
            <v>236566646.05000001</v>
          </cell>
          <cell r="DK12">
            <v>0</v>
          </cell>
          <cell r="DL12">
            <v>0</v>
          </cell>
          <cell r="DM12">
            <v>0</v>
          </cell>
          <cell r="DN12">
            <v>56021532.490000002</v>
          </cell>
          <cell r="DO12">
            <v>0</v>
          </cell>
          <cell r="DP12">
            <v>187271101.36000001</v>
          </cell>
          <cell r="DQ12">
            <v>0</v>
          </cell>
          <cell r="DR12">
            <v>0</v>
          </cell>
          <cell r="DS12">
            <v>0</v>
          </cell>
          <cell r="DT12">
            <v>23235811.649999999</v>
          </cell>
          <cell r="DU12">
            <v>0</v>
          </cell>
          <cell r="DV12">
            <v>205434609.30000001</v>
          </cell>
          <cell r="DW12">
            <v>0</v>
          </cell>
          <cell r="DX12">
            <v>0</v>
          </cell>
          <cell r="DY12">
            <v>0</v>
          </cell>
          <cell r="DZ12">
            <v>31212000.199999999</v>
          </cell>
          <cell r="EA12">
            <v>0</v>
          </cell>
          <cell r="EB12">
            <v>198628552.30000001</v>
          </cell>
          <cell r="EC12">
            <v>0</v>
          </cell>
          <cell r="ED12">
            <v>0</v>
          </cell>
          <cell r="EE12">
            <v>305186</v>
          </cell>
          <cell r="EF12">
            <v>63852126.75</v>
          </cell>
          <cell r="EG12">
            <v>0</v>
          </cell>
          <cell r="EH12">
            <v>177243309.43000001</v>
          </cell>
          <cell r="EI12">
            <v>0</v>
          </cell>
          <cell r="EJ12">
            <v>0</v>
          </cell>
          <cell r="EK12">
            <v>126170</v>
          </cell>
          <cell r="EL12">
            <v>84298531.170000002</v>
          </cell>
          <cell r="EM12">
            <v>0</v>
          </cell>
          <cell r="EN12">
            <v>147922777.25</v>
          </cell>
          <cell r="EO12">
            <v>0</v>
          </cell>
          <cell r="EP12">
            <v>0</v>
          </cell>
          <cell r="EQ12">
            <v>0</v>
          </cell>
          <cell r="ER12">
            <v>114125616.68000001</v>
          </cell>
          <cell r="ES12">
            <v>0</v>
          </cell>
          <cell r="ET12">
            <v>70597321.150000006</v>
          </cell>
          <cell r="EU12">
            <v>0</v>
          </cell>
          <cell r="EV12">
            <v>0</v>
          </cell>
          <cell r="EW12">
            <v>0</v>
          </cell>
          <cell r="EX12">
            <v>38356236.350000001</v>
          </cell>
          <cell r="EY12">
            <v>0</v>
          </cell>
          <cell r="EZ12">
            <v>61666950.619999997</v>
          </cell>
          <cell r="FA12">
            <v>0</v>
          </cell>
          <cell r="FB12">
            <v>0</v>
          </cell>
          <cell r="FC12">
            <v>0</v>
          </cell>
          <cell r="FD12">
            <v>51707530.100000001</v>
          </cell>
          <cell r="FE12">
            <v>0</v>
          </cell>
          <cell r="FF12">
            <v>84603452.989999995</v>
          </cell>
          <cell r="FG12">
            <v>0</v>
          </cell>
          <cell r="FH12">
            <v>0</v>
          </cell>
          <cell r="FI12">
            <v>0</v>
          </cell>
          <cell r="FJ12">
            <v>55565722.579999998</v>
          </cell>
          <cell r="FK12">
            <v>0</v>
          </cell>
          <cell r="FL12">
            <v>415480616.81</v>
          </cell>
          <cell r="FM12">
            <v>0</v>
          </cell>
          <cell r="FN12">
            <v>0</v>
          </cell>
          <cell r="FO12">
            <v>241111</v>
          </cell>
          <cell r="FP12">
            <v>117974272</v>
          </cell>
          <cell r="FQ12">
            <v>0</v>
          </cell>
          <cell r="FR12">
            <v>138549549.27000001</v>
          </cell>
          <cell r="FS12">
            <v>0</v>
          </cell>
          <cell r="FT12">
            <v>0</v>
          </cell>
          <cell r="FU12">
            <v>722181</v>
          </cell>
          <cell r="FV12">
            <v>189774823.63</v>
          </cell>
          <cell r="FW12">
            <v>0</v>
          </cell>
          <cell r="FX12">
            <v>73062020.590000004</v>
          </cell>
          <cell r="FY12">
            <v>0</v>
          </cell>
          <cell r="FZ12">
            <v>0</v>
          </cell>
          <cell r="GA12">
            <v>0</v>
          </cell>
          <cell r="GB12">
            <v>29882372.940000001</v>
          </cell>
          <cell r="GC12">
            <v>0</v>
          </cell>
          <cell r="GD12">
            <v>125144448.70999999</v>
          </cell>
          <cell r="GE12">
            <v>0</v>
          </cell>
          <cell r="GF12">
            <v>0</v>
          </cell>
          <cell r="GG12">
            <v>0</v>
          </cell>
          <cell r="GH12">
            <v>36763409.57</v>
          </cell>
          <cell r="GI12">
            <v>0</v>
          </cell>
          <cell r="GJ12">
            <v>247105111.25</v>
          </cell>
          <cell r="GK12">
            <v>0</v>
          </cell>
          <cell r="GL12">
            <v>0</v>
          </cell>
          <cell r="GM12">
            <v>0</v>
          </cell>
          <cell r="GN12">
            <v>24059548.800000001</v>
          </cell>
          <cell r="GO12">
            <v>0</v>
          </cell>
          <cell r="GP12">
            <v>203720514.00999999</v>
          </cell>
          <cell r="GQ12">
            <v>0</v>
          </cell>
          <cell r="GR12">
            <v>0</v>
          </cell>
          <cell r="GS12">
            <v>13300</v>
          </cell>
          <cell r="GT12">
            <v>43143773.530000001</v>
          </cell>
          <cell r="GU12">
            <v>0</v>
          </cell>
          <cell r="GV12">
            <v>189836951.16999999</v>
          </cell>
          <cell r="GW12">
            <v>0</v>
          </cell>
          <cell r="GX12">
            <v>0</v>
          </cell>
          <cell r="GY12">
            <v>0</v>
          </cell>
          <cell r="GZ12">
            <v>117256142.55000001</v>
          </cell>
          <cell r="HA12">
            <v>0</v>
          </cell>
          <cell r="HB12">
            <v>144468543.78999999</v>
          </cell>
          <cell r="HC12">
            <v>0</v>
          </cell>
          <cell r="HD12">
            <v>0</v>
          </cell>
          <cell r="HE12">
            <v>66277</v>
          </cell>
          <cell r="HF12">
            <v>76117022.319999993</v>
          </cell>
          <cell r="HG12">
            <v>0</v>
          </cell>
          <cell r="HH12">
            <v>214151747.97999999</v>
          </cell>
          <cell r="HI12">
            <v>0</v>
          </cell>
          <cell r="HJ12">
            <v>0</v>
          </cell>
          <cell r="HK12">
            <v>183700</v>
          </cell>
          <cell r="HL12">
            <v>79372313.469999999</v>
          </cell>
          <cell r="HM12">
            <v>0</v>
          </cell>
          <cell r="HN12">
            <v>45827702.210000001</v>
          </cell>
          <cell r="HO12">
            <v>0</v>
          </cell>
          <cell r="HP12">
            <v>0</v>
          </cell>
          <cell r="HQ12">
            <v>0</v>
          </cell>
          <cell r="HR12">
            <v>35538025.939999998</v>
          </cell>
          <cell r="HS12">
            <v>0</v>
          </cell>
          <cell r="HT12">
            <v>39170428.159999996</v>
          </cell>
          <cell r="HU12">
            <v>406000</v>
          </cell>
          <cell r="HV12">
            <v>0</v>
          </cell>
          <cell r="HW12">
            <v>70232.97</v>
          </cell>
          <cell r="HX12">
            <v>17560241.41</v>
          </cell>
          <cell r="HY12">
            <v>0</v>
          </cell>
          <cell r="HZ12">
            <v>96891739.549999997</v>
          </cell>
          <cell r="IA12">
            <v>0</v>
          </cell>
          <cell r="IB12">
            <v>0</v>
          </cell>
          <cell r="IC12">
            <v>52977</v>
          </cell>
          <cell r="ID12">
            <v>47957808.369999997</v>
          </cell>
          <cell r="IE12">
            <v>0</v>
          </cell>
          <cell r="IF12">
            <v>59444113.369999997</v>
          </cell>
          <cell r="IG12">
            <v>0</v>
          </cell>
          <cell r="IH12">
            <v>0</v>
          </cell>
          <cell r="II12">
            <v>135001</v>
          </cell>
          <cell r="IJ12">
            <v>13432529.25</v>
          </cell>
          <cell r="IK12">
            <v>0</v>
          </cell>
          <cell r="IL12">
            <v>63206705.82</v>
          </cell>
          <cell r="IM12">
            <v>0</v>
          </cell>
          <cell r="IN12">
            <v>0</v>
          </cell>
          <cell r="IO12">
            <v>272247.63</v>
          </cell>
          <cell r="IP12">
            <v>22617049.649999999</v>
          </cell>
          <cell r="IQ12">
            <v>0</v>
          </cell>
          <cell r="IR12">
            <v>64191560.469999999</v>
          </cell>
          <cell r="IS12">
            <v>0</v>
          </cell>
          <cell r="IT12">
            <v>0</v>
          </cell>
          <cell r="IU12">
            <v>0</v>
          </cell>
          <cell r="IV12">
            <v>3333607.65</v>
          </cell>
          <cell r="IW12">
            <v>0</v>
          </cell>
          <cell r="IX12">
            <v>217244211.05000001</v>
          </cell>
          <cell r="IY12">
            <v>0</v>
          </cell>
          <cell r="IZ12">
            <v>0</v>
          </cell>
          <cell r="JA12">
            <v>0</v>
          </cell>
          <cell r="JB12">
            <v>10714112.5</v>
          </cell>
          <cell r="JC12">
            <v>0</v>
          </cell>
          <cell r="JD12">
            <v>65030558.289999999</v>
          </cell>
          <cell r="JE12">
            <v>0</v>
          </cell>
          <cell r="JF12">
            <v>0</v>
          </cell>
          <cell r="JG12">
            <v>0</v>
          </cell>
          <cell r="JI12">
            <v>1.4926908514225345</v>
          </cell>
          <cell r="JJ12">
            <v>0.17635238434863013</v>
          </cell>
        </row>
        <row r="13">
          <cell r="A13" t="str">
            <v>Всероссийская Электронная Торговая Площадка</v>
          </cell>
          <cell r="B13">
            <v>0.50700905641000005</v>
          </cell>
          <cell r="C13">
            <v>38.478679661480008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7296259.6699999999</v>
          </cell>
          <cell r="K13">
            <v>0</v>
          </cell>
          <cell r="L13">
            <v>7353318.5499999998</v>
          </cell>
          <cell r="M13">
            <v>0</v>
          </cell>
          <cell r="N13">
            <v>0</v>
          </cell>
          <cell r="O13">
            <v>0</v>
          </cell>
          <cell r="P13">
            <v>15398181.380000001</v>
          </cell>
          <cell r="Q13">
            <v>0</v>
          </cell>
          <cell r="R13">
            <v>11531264.77</v>
          </cell>
          <cell r="S13">
            <v>0</v>
          </cell>
          <cell r="T13">
            <v>0</v>
          </cell>
          <cell r="U13">
            <v>0</v>
          </cell>
          <cell r="V13">
            <v>30698027.649999999</v>
          </cell>
          <cell r="W13">
            <v>0</v>
          </cell>
          <cell r="X13">
            <v>5569685</v>
          </cell>
          <cell r="Y13">
            <v>0</v>
          </cell>
          <cell r="Z13">
            <v>0</v>
          </cell>
          <cell r="AA13">
            <v>0</v>
          </cell>
          <cell r="AB13">
            <v>70952688.849999994</v>
          </cell>
          <cell r="AC13">
            <v>0</v>
          </cell>
          <cell r="AD13">
            <v>21660743.210000001</v>
          </cell>
          <cell r="AE13">
            <v>0</v>
          </cell>
          <cell r="AF13">
            <v>0</v>
          </cell>
          <cell r="AG13">
            <v>0</v>
          </cell>
          <cell r="AH13">
            <v>24715029.050000001</v>
          </cell>
          <cell r="AI13">
            <v>0</v>
          </cell>
          <cell r="AJ13">
            <v>26042289.300000001</v>
          </cell>
          <cell r="AK13">
            <v>0</v>
          </cell>
          <cell r="AL13">
            <v>0</v>
          </cell>
          <cell r="AM13">
            <v>0</v>
          </cell>
          <cell r="AN13">
            <v>55334281.859999999</v>
          </cell>
          <cell r="AO13">
            <v>0</v>
          </cell>
          <cell r="AP13">
            <v>64977610.200000003</v>
          </cell>
          <cell r="AQ13">
            <v>0</v>
          </cell>
          <cell r="AR13">
            <v>0</v>
          </cell>
          <cell r="AS13">
            <v>0</v>
          </cell>
          <cell r="AT13">
            <v>86429202.920000002</v>
          </cell>
          <cell r="AU13">
            <v>0</v>
          </cell>
          <cell r="AV13">
            <v>104414314.51000001</v>
          </cell>
          <cell r="AW13">
            <v>0</v>
          </cell>
          <cell r="AX13">
            <v>0</v>
          </cell>
          <cell r="AY13">
            <v>0</v>
          </cell>
          <cell r="AZ13">
            <v>67967078.269999996</v>
          </cell>
          <cell r="BA13">
            <v>0</v>
          </cell>
          <cell r="BB13">
            <v>277147305</v>
          </cell>
          <cell r="BC13">
            <v>0</v>
          </cell>
          <cell r="BD13">
            <v>0</v>
          </cell>
          <cell r="BE13">
            <v>0</v>
          </cell>
          <cell r="BF13">
            <v>32737132.02</v>
          </cell>
          <cell r="BG13">
            <v>0</v>
          </cell>
          <cell r="BH13">
            <v>115569352.06</v>
          </cell>
          <cell r="BI13">
            <v>0</v>
          </cell>
          <cell r="BJ13">
            <v>0</v>
          </cell>
          <cell r="BK13">
            <v>0</v>
          </cell>
          <cell r="BL13">
            <v>59605098.049999997</v>
          </cell>
          <cell r="BM13">
            <v>33000000</v>
          </cell>
          <cell r="BN13">
            <v>277443069.31</v>
          </cell>
          <cell r="BO13">
            <v>0</v>
          </cell>
          <cell r="BP13">
            <v>0</v>
          </cell>
          <cell r="BQ13">
            <v>0</v>
          </cell>
          <cell r="BR13">
            <v>116459582.97</v>
          </cell>
          <cell r="BS13">
            <v>0</v>
          </cell>
          <cell r="BT13">
            <v>226554433.12</v>
          </cell>
          <cell r="BU13">
            <v>0</v>
          </cell>
          <cell r="BV13">
            <v>0</v>
          </cell>
          <cell r="BW13">
            <v>38300000</v>
          </cell>
          <cell r="BX13">
            <v>379951149.88999999</v>
          </cell>
          <cell r="BY13">
            <v>0</v>
          </cell>
          <cell r="BZ13">
            <v>67966501.739999995</v>
          </cell>
          <cell r="CA13">
            <v>0</v>
          </cell>
          <cell r="CB13">
            <v>0</v>
          </cell>
          <cell r="CC13">
            <v>0</v>
          </cell>
          <cell r="CD13">
            <v>184719998.75</v>
          </cell>
          <cell r="CE13">
            <v>0</v>
          </cell>
          <cell r="CF13">
            <v>119052303.06</v>
          </cell>
          <cell r="CG13">
            <v>0</v>
          </cell>
          <cell r="CH13">
            <v>0</v>
          </cell>
          <cell r="CI13">
            <v>0</v>
          </cell>
          <cell r="CJ13">
            <v>49294375.409999996</v>
          </cell>
          <cell r="CK13">
            <v>0</v>
          </cell>
          <cell r="CL13">
            <v>666003429.00999999</v>
          </cell>
          <cell r="CM13">
            <v>0</v>
          </cell>
          <cell r="CN13">
            <v>0</v>
          </cell>
          <cell r="CO13">
            <v>0</v>
          </cell>
          <cell r="CP13">
            <v>124280678.14</v>
          </cell>
          <cell r="CQ13">
            <v>0</v>
          </cell>
          <cell r="CR13">
            <v>180639991.06</v>
          </cell>
          <cell r="CS13">
            <v>0</v>
          </cell>
          <cell r="CT13">
            <v>0</v>
          </cell>
          <cell r="CU13">
            <v>0</v>
          </cell>
          <cell r="CV13">
            <v>43285640.350000001</v>
          </cell>
          <cell r="CW13">
            <v>0</v>
          </cell>
          <cell r="CX13">
            <v>94449774.129999995</v>
          </cell>
          <cell r="CY13">
            <v>0</v>
          </cell>
          <cell r="CZ13">
            <v>0</v>
          </cell>
          <cell r="DA13">
            <v>103200000</v>
          </cell>
          <cell r="DB13">
            <v>78660693.549999997</v>
          </cell>
          <cell r="DC13">
            <v>0</v>
          </cell>
          <cell r="DD13">
            <v>87775182.010000005</v>
          </cell>
          <cell r="DE13">
            <v>0</v>
          </cell>
          <cell r="DF13">
            <v>0</v>
          </cell>
          <cell r="DG13">
            <v>0</v>
          </cell>
          <cell r="DH13">
            <v>17362484.809999999</v>
          </cell>
          <cell r="DI13">
            <v>0</v>
          </cell>
          <cell r="DJ13">
            <v>1297804063.02</v>
          </cell>
          <cell r="DK13">
            <v>0</v>
          </cell>
          <cell r="DL13">
            <v>0</v>
          </cell>
          <cell r="DM13">
            <v>0</v>
          </cell>
          <cell r="DN13">
            <v>126340370.11</v>
          </cell>
          <cell r="DO13">
            <v>0</v>
          </cell>
          <cell r="DP13">
            <v>312441354.74000001</v>
          </cell>
          <cell r="DQ13">
            <v>0</v>
          </cell>
          <cell r="DR13">
            <v>0</v>
          </cell>
          <cell r="DS13">
            <v>126816511</v>
          </cell>
          <cell r="DT13">
            <v>45541267.799999997</v>
          </cell>
          <cell r="DU13">
            <v>0</v>
          </cell>
          <cell r="DV13">
            <v>195053601.63</v>
          </cell>
          <cell r="DW13">
            <v>0</v>
          </cell>
          <cell r="DX13">
            <v>0</v>
          </cell>
          <cell r="DY13">
            <v>0</v>
          </cell>
          <cell r="DZ13">
            <v>356657539.69</v>
          </cell>
          <cell r="EA13">
            <v>0</v>
          </cell>
          <cell r="EB13">
            <v>171145534.5</v>
          </cell>
          <cell r="EC13">
            <v>0</v>
          </cell>
          <cell r="ED13">
            <v>0</v>
          </cell>
          <cell r="EE13">
            <v>0</v>
          </cell>
          <cell r="EF13">
            <v>213276880.78</v>
          </cell>
          <cell r="EG13">
            <v>0</v>
          </cell>
          <cell r="EH13">
            <v>271705307.44999999</v>
          </cell>
          <cell r="EI13">
            <v>0</v>
          </cell>
          <cell r="EJ13">
            <v>0</v>
          </cell>
          <cell r="EK13">
            <v>0</v>
          </cell>
          <cell r="EL13">
            <v>2586688582.8699999</v>
          </cell>
          <cell r="EM13">
            <v>4591807.93</v>
          </cell>
          <cell r="EN13">
            <v>646310600.5</v>
          </cell>
          <cell r="EO13">
            <v>0</v>
          </cell>
          <cell r="EP13">
            <v>0</v>
          </cell>
          <cell r="EQ13">
            <v>0</v>
          </cell>
          <cell r="ER13">
            <v>262108411.94</v>
          </cell>
          <cell r="ES13">
            <v>0</v>
          </cell>
          <cell r="ET13">
            <v>378302075.62</v>
          </cell>
          <cell r="EU13">
            <v>0</v>
          </cell>
          <cell r="EV13">
            <v>0</v>
          </cell>
          <cell r="EW13">
            <v>250031600</v>
          </cell>
          <cell r="EX13">
            <v>70993905.319999993</v>
          </cell>
          <cell r="EY13">
            <v>0</v>
          </cell>
          <cell r="EZ13">
            <v>411163974.22000003</v>
          </cell>
          <cell r="FA13">
            <v>0</v>
          </cell>
          <cell r="FB13">
            <v>0</v>
          </cell>
          <cell r="FC13">
            <v>0</v>
          </cell>
          <cell r="FD13">
            <v>540650536.12</v>
          </cell>
          <cell r="FE13">
            <v>0</v>
          </cell>
          <cell r="FF13">
            <v>740203166.38</v>
          </cell>
          <cell r="FG13">
            <v>22697883</v>
          </cell>
          <cell r="FH13">
            <v>0</v>
          </cell>
          <cell r="FI13">
            <v>0</v>
          </cell>
          <cell r="FJ13">
            <v>118404168.45</v>
          </cell>
          <cell r="FK13">
            <v>0</v>
          </cell>
          <cell r="FL13">
            <v>3491674662.4200001</v>
          </cell>
          <cell r="FM13">
            <v>0</v>
          </cell>
          <cell r="FN13">
            <v>0</v>
          </cell>
          <cell r="FO13">
            <v>0</v>
          </cell>
          <cell r="FP13">
            <v>321264606.10000002</v>
          </cell>
          <cell r="FQ13">
            <v>0</v>
          </cell>
          <cell r="FR13">
            <v>1331473097.77</v>
          </cell>
          <cell r="FS13">
            <v>0</v>
          </cell>
          <cell r="FT13">
            <v>0</v>
          </cell>
          <cell r="FU13">
            <v>0</v>
          </cell>
          <cell r="FV13">
            <v>96485941.540000007</v>
          </cell>
          <cell r="FW13">
            <v>0</v>
          </cell>
          <cell r="FX13">
            <v>745179353.38</v>
          </cell>
          <cell r="FY13">
            <v>0</v>
          </cell>
          <cell r="FZ13">
            <v>0</v>
          </cell>
          <cell r="GA13">
            <v>212070000</v>
          </cell>
          <cell r="GB13">
            <v>34176380.189999998</v>
          </cell>
          <cell r="GC13">
            <v>0</v>
          </cell>
          <cell r="GD13">
            <v>2570428858.77</v>
          </cell>
          <cell r="GE13">
            <v>0</v>
          </cell>
          <cell r="GF13">
            <v>0</v>
          </cell>
          <cell r="GG13">
            <v>588141</v>
          </cell>
          <cell r="GH13">
            <v>71310859.709999993</v>
          </cell>
          <cell r="GI13">
            <v>0</v>
          </cell>
          <cell r="GJ13">
            <v>1526544162.5599999</v>
          </cell>
          <cell r="GK13">
            <v>0</v>
          </cell>
          <cell r="GL13">
            <v>0</v>
          </cell>
          <cell r="GM13">
            <v>0</v>
          </cell>
          <cell r="GN13">
            <v>90608307.680000007</v>
          </cell>
          <cell r="GO13">
            <v>0</v>
          </cell>
          <cell r="GP13">
            <v>136174163.56999999</v>
          </cell>
          <cell r="GQ13">
            <v>0</v>
          </cell>
          <cell r="GR13">
            <v>0</v>
          </cell>
          <cell r="GS13">
            <v>34800</v>
          </cell>
          <cell r="GT13">
            <v>2368949175.3299999</v>
          </cell>
          <cell r="GU13">
            <v>0</v>
          </cell>
          <cell r="GV13">
            <v>315882718.12</v>
          </cell>
          <cell r="GW13">
            <v>0</v>
          </cell>
          <cell r="GX13">
            <v>0</v>
          </cell>
          <cell r="GY13">
            <v>0</v>
          </cell>
          <cell r="GZ13">
            <v>252480403.58000001</v>
          </cell>
          <cell r="HA13">
            <v>0</v>
          </cell>
          <cell r="HB13">
            <v>355696039.93000001</v>
          </cell>
          <cell r="HC13">
            <v>0</v>
          </cell>
          <cell r="HD13">
            <v>0</v>
          </cell>
          <cell r="HE13">
            <v>831708.82</v>
          </cell>
          <cell r="HF13">
            <v>139014860.84999999</v>
          </cell>
          <cell r="HG13">
            <v>0</v>
          </cell>
          <cell r="HH13">
            <v>1069050025.3099999</v>
          </cell>
          <cell r="HI13">
            <v>0</v>
          </cell>
          <cell r="HJ13">
            <v>0</v>
          </cell>
          <cell r="HK13">
            <v>0</v>
          </cell>
          <cell r="HL13">
            <v>98890439.75</v>
          </cell>
          <cell r="HM13">
            <v>0</v>
          </cell>
          <cell r="HN13">
            <v>572740837.49000001</v>
          </cell>
          <cell r="HO13">
            <v>0</v>
          </cell>
          <cell r="HP13">
            <v>0</v>
          </cell>
          <cell r="HQ13">
            <v>0</v>
          </cell>
          <cell r="HR13">
            <v>250696749.75</v>
          </cell>
          <cell r="HS13">
            <v>82693850</v>
          </cell>
          <cell r="HT13">
            <v>427184254.69</v>
          </cell>
          <cell r="HU13">
            <v>0</v>
          </cell>
          <cell r="HV13">
            <v>0</v>
          </cell>
          <cell r="HW13">
            <v>81000</v>
          </cell>
          <cell r="HX13">
            <v>2032678097.95</v>
          </cell>
          <cell r="HY13">
            <v>0</v>
          </cell>
          <cell r="HZ13">
            <v>928772388.02999997</v>
          </cell>
          <cell r="IA13">
            <v>0</v>
          </cell>
          <cell r="IB13">
            <v>0</v>
          </cell>
          <cell r="IC13">
            <v>7394700</v>
          </cell>
          <cell r="ID13">
            <v>2297660109.9200001</v>
          </cell>
          <cell r="IE13">
            <v>0</v>
          </cell>
          <cell r="IF13">
            <v>882595960.49000001</v>
          </cell>
          <cell r="IG13">
            <v>0</v>
          </cell>
          <cell r="IH13">
            <v>0</v>
          </cell>
          <cell r="II13">
            <v>7355522.8899999997</v>
          </cell>
          <cell r="IJ13">
            <v>137620680.05000001</v>
          </cell>
          <cell r="IK13">
            <v>0</v>
          </cell>
          <cell r="IL13">
            <v>584642932.41999996</v>
          </cell>
          <cell r="IM13">
            <v>0</v>
          </cell>
          <cell r="IN13">
            <v>0</v>
          </cell>
          <cell r="IO13">
            <v>0</v>
          </cell>
          <cell r="IP13">
            <v>350817977.43000001</v>
          </cell>
          <cell r="IQ13">
            <v>20625000</v>
          </cell>
          <cell r="IR13">
            <v>759041496.73000002</v>
          </cell>
          <cell r="IS13">
            <v>0</v>
          </cell>
          <cell r="IT13">
            <v>0</v>
          </cell>
          <cell r="IU13">
            <v>0</v>
          </cell>
          <cell r="IV13">
            <v>10563996.789999999</v>
          </cell>
          <cell r="IW13">
            <v>0</v>
          </cell>
          <cell r="IX13">
            <v>260449051.36000001</v>
          </cell>
          <cell r="IY13">
            <v>0</v>
          </cell>
          <cell r="IZ13">
            <v>0</v>
          </cell>
          <cell r="JA13">
            <v>6520000</v>
          </cell>
          <cell r="JB13">
            <v>101805296.05</v>
          </cell>
          <cell r="JC13">
            <v>232448</v>
          </cell>
          <cell r="JD13">
            <v>404953812.36000001</v>
          </cell>
          <cell r="JE13">
            <v>0</v>
          </cell>
          <cell r="JF13">
            <v>0</v>
          </cell>
          <cell r="JG13">
            <v>17500</v>
          </cell>
          <cell r="JI13">
            <v>11.726645559142321</v>
          </cell>
          <cell r="JJ13">
            <v>0.16691376118417176</v>
          </cell>
        </row>
        <row r="14">
          <cell r="A14" t="str">
            <v>Митра</v>
          </cell>
          <cell r="B14">
            <v>3.9490417489999999E-2</v>
          </cell>
          <cell r="C14">
            <v>1.7019212559300001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27092662.25</v>
          </cell>
          <cell r="HS14">
            <v>0</v>
          </cell>
          <cell r="HT14">
            <v>129731.31</v>
          </cell>
          <cell r="HU14">
            <v>0</v>
          </cell>
          <cell r="HV14">
            <v>0</v>
          </cell>
          <cell r="HW14">
            <v>0</v>
          </cell>
          <cell r="HX14">
            <v>9367496</v>
          </cell>
          <cell r="HY14">
            <v>0</v>
          </cell>
          <cell r="HZ14">
            <v>1325200352.75</v>
          </cell>
          <cell r="IA14">
            <v>0</v>
          </cell>
          <cell r="IB14">
            <v>0</v>
          </cell>
          <cell r="IC14">
            <v>0</v>
          </cell>
          <cell r="ID14">
            <v>4197411</v>
          </cell>
          <cell r="IE14">
            <v>0</v>
          </cell>
          <cell r="IF14">
            <v>90018366.329999998</v>
          </cell>
          <cell r="IG14">
            <v>0</v>
          </cell>
          <cell r="IH14">
            <v>0</v>
          </cell>
          <cell r="II14">
            <v>0</v>
          </cell>
          <cell r="IJ14">
            <v>15532743.4</v>
          </cell>
          <cell r="IK14">
            <v>0</v>
          </cell>
          <cell r="IL14">
            <v>79952520.299999997</v>
          </cell>
          <cell r="IM14">
            <v>0</v>
          </cell>
          <cell r="IN14">
            <v>0</v>
          </cell>
          <cell r="IO14">
            <v>0</v>
          </cell>
          <cell r="IP14">
            <v>9078370</v>
          </cell>
          <cell r="IQ14">
            <v>0</v>
          </cell>
          <cell r="IR14">
            <v>15753113.189999999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86108071.909999996</v>
          </cell>
          <cell r="IY14">
            <v>0</v>
          </cell>
          <cell r="IZ14">
            <v>0</v>
          </cell>
          <cell r="JA14">
            <v>0</v>
          </cell>
          <cell r="JB14">
            <v>25446235</v>
          </cell>
          <cell r="JC14">
            <v>0</v>
          </cell>
          <cell r="JD14">
            <v>14044182.49</v>
          </cell>
          <cell r="JE14">
            <v>0</v>
          </cell>
          <cell r="JF14">
            <v>0</v>
          </cell>
          <cell r="JG14">
            <v>0</v>
          </cell>
          <cell r="JI14">
            <v>1.1856579394922118</v>
          </cell>
          <cell r="JJ14">
            <v>0.27252785178757843</v>
          </cell>
        </row>
        <row r="15">
          <cell r="A15" t="str">
            <v>МФБ</v>
          </cell>
          <cell r="B15">
            <v>0</v>
          </cell>
          <cell r="C15">
            <v>0.10483268128999999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35247140</v>
          </cell>
          <cell r="K15">
            <v>0</v>
          </cell>
          <cell r="L15">
            <v>46299321</v>
          </cell>
          <cell r="M15">
            <v>0</v>
          </cell>
          <cell r="N15">
            <v>0</v>
          </cell>
          <cell r="O15">
            <v>0</v>
          </cell>
          <cell r="P15">
            <v>3800972.03</v>
          </cell>
          <cell r="Q15">
            <v>0</v>
          </cell>
          <cell r="R15">
            <v>13198345.380000001</v>
          </cell>
          <cell r="S15">
            <v>0</v>
          </cell>
          <cell r="T15">
            <v>0</v>
          </cell>
          <cell r="U15">
            <v>0</v>
          </cell>
          <cell r="V15">
            <v>1012959.6</v>
          </cell>
          <cell r="W15">
            <v>0</v>
          </cell>
          <cell r="X15">
            <v>5273943.28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I15" t="e">
            <v>#DIV/0!</v>
          </cell>
          <cell r="JJ15" t="e">
            <v>#DIV/0!</v>
          </cell>
        </row>
        <row r="16">
          <cell r="A16" t="str">
            <v>Открытая торговая площадка</v>
          </cell>
          <cell r="B16">
            <v>0</v>
          </cell>
          <cell r="C16">
            <v>2.7742545220000001E-2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4719236.59</v>
          </cell>
          <cell r="K16">
            <v>0</v>
          </cell>
          <cell r="L16">
            <v>4307726.8</v>
          </cell>
          <cell r="M16">
            <v>0</v>
          </cell>
          <cell r="N16">
            <v>0</v>
          </cell>
          <cell r="O16">
            <v>0</v>
          </cell>
          <cell r="P16">
            <v>7813578.6200000001</v>
          </cell>
          <cell r="Q16">
            <v>0</v>
          </cell>
          <cell r="R16">
            <v>3246377.12</v>
          </cell>
          <cell r="S16">
            <v>0</v>
          </cell>
          <cell r="T16">
            <v>0</v>
          </cell>
          <cell r="U16">
            <v>0</v>
          </cell>
          <cell r="V16">
            <v>2084994.41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901000</v>
          </cell>
          <cell r="AE16">
            <v>0</v>
          </cell>
          <cell r="AF16">
            <v>0</v>
          </cell>
          <cell r="AG16">
            <v>0</v>
          </cell>
          <cell r="AH16">
            <v>3167300</v>
          </cell>
          <cell r="AI16">
            <v>0</v>
          </cell>
          <cell r="AJ16">
            <v>1502331.68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I16" t="e">
            <v>#DIV/0!</v>
          </cell>
          <cell r="JJ16" t="e">
            <v>#DIV/0!</v>
          </cell>
        </row>
        <row r="17">
          <cell r="A17" t="str">
            <v>ПТП-Центр</v>
          </cell>
          <cell r="B17">
            <v>3.2554537080000001E-2</v>
          </cell>
          <cell r="C17">
            <v>3.5269234712099995</v>
          </cell>
          <cell r="D17">
            <v>0</v>
          </cell>
          <cell r="E17">
            <v>0</v>
          </cell>
          <cell r="F17">
            <v>1531959.42</v>
          </cell>
          <cell r="G17">
            <v>0</v>
          </cell>
          <cell r="H17">
            <v>0</v>
          </cell>
          <cell r="I17">
            <v>0</v>
          </cell>
          <cell r="J17">
            <v>874316.3</v>
          </cell>
          <cell r="K17">
            <v>0</v>
          </cell>
          <cell r="L17">
            <v>56170.400000000001</v>
          </cell>
          <cell r="M17">
            <v>0</v>
          </cell>
          <cell r="N17">
            <v>0</v>
          </cell>
          <cell r="O17">
            <v>0</v>
          </cell>
          <cell r="P17">
            <v>1326288</v>
          </cell>
          <cell r="Q17">
            <v>0</v>
          </cell>
          <cell r="R17">
            <v>2463816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5593741</v>
          </cell>
          <cell r="Y17">
            <v>0</v>
          </cell>
          <cell r="Z17">
            <v>0</v>
          </cell>
          <cell r="AA17">
            <v>0</v>
          </cell>
          <cell r="AB17">
            <v>463482.2</v>
          </cell>
          <cell r="AC17">
            <v>0</v>
          </cell>
          <cell r="AD17">
            <v>1055500</v>
          </cell>
          <cell r="AE17">
            <v>0</v>
          </cell>
          <cell r="AF17">
            <v>0</v>
          </cell>
          <cell r="AG17">
            <v>0</v>
          </cell>
          <cell r="AH17">
            <v>585000</v>
          </cell>
          <cell r="AI17">
            <v>0</v>
          </cell>
          <cell r="AJ17">
            <v>3115522.05</v>
          </cell>
          <cell r="AK17">
            <v>0</v>
          </cell>
          <cell r="AL17">
            <v>0</v>
          </cell>
          <cell r="AM17">
            <v>0</v>
          </cell>
          <cell r="AN17">
            <v>859416.1</v>
          </cell>
          <cell r="AO17">
            <v>0</v>
          </cell>
          <cell r="AP17">
            <v>17631500</v>
          </cell>
          <cell r="AQ17">
            <v>0</v>
          </cell>
          <cell r="AR17">
            <v>0</v>
          </cell>
          <cell r="AS17">
            <v>0</v>
          </cell>
          <cell r="AT17">
            <v>781983.6</v>
          </cell>
          <cell r="AU17">
            <v>0</v>
          </cell>
          <cell r="AV17">
            <v>11104311.98</v>
          </cell>
          <cell r="AW17">
            <v>0</v>
          </cell>
          <cell r="AX17">
            <v>0</v>
          </cell>
          <cell r="AY17">
            <v>0</v>
          </cell>
          <cell r="AZ17">
            <v>2032707.9</v>
          </cell>
          <cell r="BA17">
            <v>0</v>
          </cell>
          <cell r="BB17">
            <v>51920184.899999999</v>
          </cell>
          <cell r="BC17">
            <v>0</v>
          </cell>
          <cell r="BD17">
            <v>0</v>
          </cell>
          <cell r="BE17">
            <v>0</v>
          </cell>
          <cell r="BF17">
            <v>81745080</v>
          </cell>
          <cell r="BG17">
            <v>0</v>
          </cell>
          <cell r="BH17">
            <v>9220206.8399999999</v>
          </cell>
          <cell r="BI17">
            <v>0</v>
          </cell>
          <cell r="BJ17">
            <v>0</v>
          </cell>
          <cell r="BK17">
            <v>0</v>
          </cell>
          <cell r="BL17">
            <v>65394552.060000002</v>
          </cell>
          <cell r="BM17">
            <v>0</v>
          </cell>
          <cell r="BN17">
            <v>6324777.1299999999</v>
          </cell>
          <cell r="BO17">
            <v>0</v>
          </cell>
          <cell r="BP17">
            <v>0</v>
          </cell>
          <cell r="BQ17">
            <v>0</v>
          </cell>
          <cell r="BR17">
            <v>602290.4</v>
          </cell>
          <cell r="BS17">
            <v>0</v>
          </cell>
          <cell r="BT17">
            <v>13077449.4</v>
          </cell>
          <cell r="BU17">
            <v>0</v>
          </cell>
          <cell r="BV17">
            <v>0</v>
          </cell>
          <cell r="BW17">
            <v>0</v>
          </cell>
          <cell r="BX17">
            <v>5877231.1500000004</v>
          </cell>
          <cell r="BY17">
            <v>0</v>
          </cell>
          <cell r="BZ17">
            <v>40975470</v>
          </cell>
          <cell r="CA17">
            <v>0</v>
          </cell>
          <cell r="CB17">
            <v>0</v>
          </cell>
          <cell r="CC17">
            <v>0</v>
          </cell>
          <cell r="CD17">
            <v>6275127.7999999998</v>
          </cell>
          <cell r="CE17">
            <v>0</v>
          </cell>
          <cell r="CF17">
            <v>289832174.39999998</v>
          </cell>
          <cell r="CG17">
            <v>0</v>
          </cell>
          <cell r="CH17">
            <v>0</v>
          </cell>
          <cell r="CI17">
            <v>0</v>
          </cell>
          <cell r="CJ17">
            <v>25524201.760000002</v>
          </cell>
          <cell r="CK17">
            <v>0</v>
          </cell>
          <cell r="CL17">
            <v>141533844.50999999</v>
          </cell>
          <cell r="CM17">
            <v>0</v>
          </cell>
          <cell r="CN17">
            <v>0</v>
          </cell>
          <cell r="CO17">
            <v>0</v>
          </cell>
          <cell r="CP17">
            <v>8805551.5600000005</v>
          </cell>
          <cell r="CQ17">
            <v>0</v>
          </cell>
          <cell r="CR17">
            <v>11231681.869999999</v>
          </cell>
          <cell r="CS17">
            <v>0</v>
          </cell>
          <cell r="CT17">
            <v>0</v>
          </cell>
          <cell r="CU17">
            <v>0</v>
          </cell>
          <cell r="CV17">
            <v>13778579.23</v>
          </cell>
          <cell r="CW17">
            <v>0</v>
          </cell>
          <cell r="CX17">
            <v>202611640.94</v>
          </cell>
          <cell r="CY17">
            <v>0</v>
          </cell>
          <cell r="CZ17">
            <v>0</v>
          </cell>
          <cell r="DA17">
            <v>0</v>
          </cell>
          <cell r="DB17">
            <v>4562676.97</v>
          </cell>
          <cell r="DC17">
            <v>0</v>
          </cell>
          <cell r="DD17">
            <v>368686842.85000002</v>
          </cell>
          <cell r="DE17">
            <v>0</v>
          </cell>
          <cell r="DF17">
            <v>0</v>
          </cell>
          <cell r="DG17">
            <v>0</v>
          </cell>
          <cell r="DH17">
            <v>2420346.4</v>
          </cell>
          <cell r="DI17">
            <v>0</v>
          </cell>
          <cell r="DJ17">
            <v>56993473.399999999</v>
          </cell>
          <cell r="DK17">
            <v>0</v>
          </cell>
          <cell r="DL17">
            <v>0</v>
          </cell>
          <cell r="DM17">
            <v>0</v>
          </cell>
          <cell r="DN17">
            <v>7317289.0999999996</v>
          </cell>
          <cell r="DO17">
            <v>0</v>
          </cell>
          <cell r="DP17">
            <v>36169048.850000001</v>
          </cell>
          <cell r="DQ17">
            <v>0</v>
          </cell>
          <cell r="DR17">
            <v>0</v>
          </cell>
          <cell r="DS17">
            <v>0</v>
          </cell>
          <cell r="DT17">
            <v>28026560.399999999</v>
          </cell>
          <cell r="DU17">
            <v>0</v>
          </cell>
          <cell r="DV17">
            <v>28550497.77</v>
          </cell>
          <cell r="DW17">
            <v>0</v>
          </cell>
          <cell r="DX17">
            <v>0</v>
          </cell>
          <cell r="DY17">
            <v>0</v>
          </cell>
          <cell r="DZ17">
            <v>5045467.84</v>
          </cell>
          <cell r="EA17">
            <v>0</v>
          </cell>
          <cell r="EB17">
            <v>28284412.850000001</v>
          </cell>
          <cell r="EC17">
            <v>0</v>
          </cell>
          <cell r="ED17">
            <v>0</v>
          </cell>
          <cell r="EE17">
            <v>0</v>
          </cell>
          <cell r="EF17">
            <v>30735440.530000001</v>
          </cell>
          <cell r="EG17">
            <v>0</v>
          </cell>
          <cell r="EH17">
            <v>127431967.72</v>
          </cell>
          <cell r="EI17">
            <v>0</v>
          </cell>
          <cell r="EJ17">
            <v>0</v>
          </cell>
          <cell r="EK17">
            <v>0</v>
          </cell>
          <cell r="EL17">
            <v>25870032.170000002</v>
          </cell>
          <cell r="EM17">
            <v>0</v>
          </cell>
          <cell r="EN17">
            <v>39276311.780000001</v>
          </cell>
          <cell r="EO17">
            <v>0</v>
          </cell>
          <cell r="EP17">
            <v>0</v>
          </cell>
          <cell r="EQ17">
            <v>0</v>
          </cell>
          <cell r="ER17">
            <v>21884851.079999998</v>
          </cell>
          <cell r="ES17">
            <v>0</v>
          </cell>
          <cell r="ET17">
            <v>84259539.870000005</v>
          </cell>
          <cell r="EU17">
            <v>0</v>
          </cell>
          <cell r="EV17">
            <v>0</v>
          </cell>
          <cell r="EW17">
            <v>0</v>
          </cell>
          <cell r="EX17">
            <v>25770973.379999999</v>
          </cell>
          <cell r="EY17">
            <v>0</v>
          </cell>
          <cell r="EZ17">
            <v>12951903.539999999</v>
          </cell>
          <cell r="FA17">
            <v>585000</v>
          </cell>
          <cell r="FB17">
            <v>0</v>
          </cell>
          <cell r="FC17">
            <v>0</v>
          </cell>
          <cell r="FD17">
            <v>14996626.939999999</v>
          </cell>
          <cell r="FE17">
            <v>4020000</v>
          </cell>
          <cell r="FF17">
            <v>31696694.43</v>
          </cell>
          <cell r="FG17">
            <v>0</v>
          </cell>
          <cell r="FH17">
            <v>0</v>
          </cell>
          <cell r="FI17">
            <v>0</v>
          </cell>
          <cell r="FJ17">
            <v>74987642.599999994</v>
          </cell>
          <cell r="FK17">
            <v>0</v>
          </cell>
          <cell r="FL17">
            <v>32051845.390000001</v>
          </cell>
          <cell r="FM17">
            <v>0</v>
          </cell>
          <cell r="FN17">
            <v>0</v>
          </cell>
          <cell r="FO17">
            <v>0</v>
          </cell>
          <cell r="FP17">
            <v>10348561.720000001</v>
          </cell>
          <cell r="FQ17">
            <v>0</v>
          </cell>
          <cell r="FR17">
            <v>71020922.030000001</v>
          </cell>
          <cell r="FS17">
            <v>0</v>
          </cell>
          <cell r="FT17">
            <v>0</v>
          </cell>
          <cell r="FU17">
            <v>0</v>
          </cell>
          <cell r="FV17">
            <v>32228717.100000001</v>
          </cell>
          <cell r="FW17">
            <v>0</v>
          </cell>
          <cell r="FX17">
            <v>121107055.08</v>
          </cell>
          <cell r="FY17">
            <v>0</v>
          </cell>
          <cell r="FZ17">
            <v>0</v>
          </cell>
          <cell r="GA17">
            <v>0</v>
          </cell>
          <cell r="GB17">
            <v>1396900</v>
          </cell>
          <cell r="GC17">
            <v>0</v>
          </cell>
          <cell r="GD17">
            <v>45164044.840000004</v>
          </cell>
          <cell r="GE17">
            <v>0</v>
          </cell>
          <cell r="GF17">
            <v>0</v>
          </cell>
          <cell r="GG17">
            <v>0</v>
          </cell>
          <cell r="GH17">
            <v>6124333</v>
          </cell>
          <cell r="GI17">
            <v>0</v>
          </cell>
          <cell r="GJ17">
            <v>10771567.609999999</v>
          </cell>
          <cell r="GK17">
            <v>0</v>
          </cell>
          <cell r="GL17">
            <v>0</v>
          </cell>
          <cell r="GM17">
            <v>0</v>
          </cell>
          <cell r="GN17">
            <v>37553755.18</v>
          </cell>
          <cell r="GO17">
            <v>0</v>
          </cell>
          <cell r="GP17">
            <v>52246449.229999997</v>
          </cell>
          <cell r="GQ17">
            <v>0</v>
          </cell>
          <cell r="GR17">
            <v>0</v>
          </cell>
          <cell r="GS17">
            <v>0</v>
          </cell>
          <cell r="GT17">
            <v>13302591.449999999</v>
          </cell>
          <cell r="GU17">
            <v>0</v>
          </cell>
          <cell r="GV17">
            <v>64069903.100000001</v>
          </cell>
          <cell r="GW17">
            <v>0</v>
          </cell>
          <cell r="GX17">
            <v>0</v>
          </cell>
          <cell r="GY17">
            <v>0</v>
          </cell>
          <cell r="GZ17">
            <v>11830624.199999999</v>
          </cell>
          <cell r="HA17">
            <v>0</v>
          </cell>
          <cell r="HB17">
            <v>60184610.899999999</v>
          </cell>
          <cell r="HC17">
            <v>0</v>
          </cell>
          <cell r="HD17">
            <v>0</v>
          </cell>
          <cell r="HE17">
            <v>0</v>
          </cell>
          <cell r="HF17">
            <v>32460624.66</v>
          </cell>
          <cell r="HG17">
            <v>0</v>
          </cell>
          <cell r="HH17">
            <v>58472488.25</v>
          </cell>
          <cell r="HI17">
            <v>0</v>
          </cell>
          <cell r="HJ17">
            <v>0</v>
          </cell>
          <cell r="HK17">
            <v>17777.77</v>
          </cell>
          <cell r="HL17">
            <v>52059244.009999998</v>
          </cell>
          <cell r="HM17">
            <v>0</v>
          </cell>
          <cell r="HN17">
            <v>14107170.33</v>
          </cell>
          <cell r="HO17">
            <v>0</v>
          </cell>
          <cell r="HP17">
            <v>0</v>
          </cell>
          <cell r="HQ17">
            <v>0</v>
          </cell>
          <cell r="HR17">
            <v>28937550</v>
          </cell>
          <cell r="HS17">
            <v>0</v>
          </cell>
          <cell r="HT17">
            <v>234522261.22999999</v>
          </cell>
          <cell r="HU17">
            <v>0</v>
          </cell>
          <cell r="HV17">
            <v>0</v>
          </cell>
          <cell r="HW17">
            <v>155000</v>
          </cell>
          <cell r="HX17">
            <v>2256000</v>
          </cell>
          <cell r="HY17">
            <v>0</v>
          </cell>
          <cell r="HZ17">
            <v>72271314.030000001</v>
          </cell>
          <cell r="IA17">
            <v>0</v>
          </cell>
          <cell r="IB17">
            <v>0</v>
          </cell>
          <cell r="IC17">
            <v>0</v>
          </cell>
          <cell r="ID17">
            <v>1192050</v>
          </cell>
          <cell r="IE17">
            <v>0</v>
          </cell>
          <cell r="IF17">
            <v>121826780.73</v>
          </cell>
          <cell r="IG17">
            <v>0</v>
          </cell>
          <cell r="IH17">
            <v>0</v>
          </cell>
          <cell r="II17">
            <v>0</v>
          </cell>
          <cell r="IJ17">
            <v>18628392.280000001</v>
          </cell>
          <cell r="IK17">
            <v>0</v>
          </cell>
          <cell r="IL17">
            <v>100279976</v>
          </cell>
          <cell r="IM17">
            <v>0</v>
          </cell>
          <cell r="IN17">
            <v>0</v>
          </cell>
          <cell r="IO17">
            <v>0</v>
          </cell>
          <cell r="IP17">
            <v>2885561</v>
          </cell>
          <cell r="IQ17">
            <v>0</v>
          </cell>
          <cell r="IR17">
            <v>41216638.310000002</v>
          </cell>
          <cell r="IS17">
            <v>0</v>
          </cell>
          <cell r="IT17">
            <v>0</v>
          </cell>
          <cell r="IU17">
            <v>174688</v>
          </cell>
          <cell r="IV17">
            <v>9451567.3300000001</v>
          </cell>
          <cell r="IW17">
            <v>0</v>
          </cell>
          <cell r="IX17">
            <v>49322610</v>
          </cell>
          <cell r="IY17">
            <v>0</v>
          </cell>
          <cell r="IZ17">
            <v>0</v>
          </cell>
          <cell r="JA17">
            <v>0</v>
          </cell>
          <cell r="JB17">
            <v>1290003.1000000001</v>
          </cell>
          <cell r="JC17">
            <v>0</v>
          </cell>
          <cell r="JD17">
            <v>31101433.98</v>
          </cell>
          <cell r="JE17">
            <v>0</v>
          </cell>
          <cell r="JF17">
            <v>0</v>
          </cell>
          <cell r="JG17">
            <v>163100</v>
          </cell>
          <cell r="JI17">
            <v>4.1805416024463566</v>
          </cell>
          <cell r="JJ17">
            <v>0.66534966551825914</v>
          </cell>
        </row>
        <row r="18">
          <cell r="A18" t="str">
            <v>Сибирская торговая площадка</v>
          </cell>
          <cell r="B18">
            <v>1.2960264880000001E-2</v>
          </cell>
          <cell r="C18">
            <v>6.9127593666300022</v>
          </cell>
          <cell r="D18">
            <v>20785929</v>
          </cell>
          <cell r="E18">
            <v>0</v>
          </cell>
          <cell r="F18">
            <v>34212564.229999997</v>
          </cell>
          <cell r="G18">
            <v>0</v>
          </cell>
          <cell r="H18">
            <v>0</v>
          </cell>
          <cell r="I18">
            <v>0</v>
          </cell>
          <cell r="J18">
            <v>49623966.670000002</v>
          </cell>
          <cell r="K18">
            <v>0</v>
          </cell>
          <cell r="L18">
            <v>1043687355.1900001</v>
          </cell>
          <cell r="M18">
            <v>0</v>
          </cell>
          <cell r="N18">
            <v>0</v>
          </cell>
          <cell r="O18">
            <v>0</v>
          </cell>
          <cell r="P18">
            <v>26689660.34</v>
          </cell>
          <cell r="Q18">
            <v>0</v>
          </cell>
          <cell r="R18">
            <v>90800281.730000004</v>
          </cell>
          <cell r="S18">
            <v>0</v>
          </cell>
          <cell r="T18">
            <v>0</v>
          </cell>
          <cell r="U18">
            <v>0</v>
          </cell>
          <cell r="V18">
            <v>5024276.67</v>
          </cell>
          <cell r="W18">
            <v>0</v>
          </cell>
          <cell r="X18">
            <v>235795945.03</v>
          </cell>
          <cell r="Y18">
            <v>0</v>
          </cell>
          <cell r="Z18">
            <v>0</v>
          </cell>
          <cell r="AA18">
            <v>0</v>
          </cell>
          <cell r="AB18">
            <v>110438011.59999999</v>
          </cell>
          <cell r="AC18">
            <v>0</v>
          </cell>
          <cell r="AD18">
            <v>431706766.13</v>
          </cell>
          <cell r="AE18">
            <v>0</v>
          </cell>
          <cell r="AF18">
            <v>0</v>
          </cell>
          <cell r="AG18">
            <v>0</v>
          </cell>
          <cell r="AH18">
            <v>23121837.390000001</v>
          </cell>
          <cell r="AI18">
            <v>0</v>
          </cell>
          <cell r="AJ18">
            <v>114186042.43000001</v>
          </cell>
          <cell r="AK18">
            <v>0</v>
          </cell>
          <cell r="AL18">
            <v>0</v>
          </cell>
          <cell r="AM18">
            <v>0</v>
          </cell>
          <cell r="AN18">
            <v>8381494.4699999997</v>
          </cell>
          <cell r="AO18">
            <v>0</v>
          </cell>
          <cell r="AP18">
            <v>38964696.079999998</v>
          </cell>
          <cell r="AQ18">
            <v>0</v>
          </cell>
          <cell r="AR18">
            <v>0</v>
          </cell>
          <cell r="AS18">
            <v>0</v>
          </cell>
          <cell r="AT18">
            <v>42413708.799999997</v>
          </cell>
          <cell r="AU18">
            <v>0</v>
          </cell>
          <cell r="AV18">
            <v>177995815.05000001</v>
          </cell>
          <cell r="AW18">
            <v>0</v>
          </cell>
          <cell r="AX18">
            <v>0</v>
          </cell>
          <cell r="AY18">
            <v>0</v>
          </cell>
          <cell r="AZ18">
            <v>46835870.450000003</v>
          </cell>
          <cell r="BA18">
            <v>0</v>
          </cell>
          <cell r="BB18">
            <v>119391642.28</v>
          </cell>
          <cell r="BC18">
            <v>0</v>
          </cell>
          <cell r="BD18">
            <v>0</v>
          </cell>
          <cell r="BE18">
            <v>0</v>
          </cell>
          <cell r="BF18">
            <v>26373480</v>
          </cell>
          <cell r="BG18">
            <v>0</v>
          </cell>
          <cell r="BH18">
            <v>329796631.48000002</v>
          </cell>
          <cell r="BI18">
            <v>0</v>
          </cell>
          <cell r="BJ18">
            <v>0</v>
          </cell>
          <cell r="BK18">
            <v>0</v>
          </cell>
          <cell r="BL18">
            <v>177565071.31</v>
          </cell>
          <cell r="BM18">
            <v>0</v>
          </cell>
          <cell r="BN18">
            <v>361977019</v>
          </cell>
          <cell r="BO18">
            <v>0</v>
          </cell>
          <cell r="BP18">
            <v>0</v>
          </cell>
          <cell r="BQ18">
            <v>0</v>
          </cell>
          <cell r="BR18">
            <v>6569243.8499999996</v>
          </cell>
          <cell r="BS18">
            <v>0</v>
          </cell>
          <cell r="BT18">
            <v>440199638.51999998</v>
          </cell>
          <cell r="BU18">
            <v>0</v>
          </cell>
          <cell r="BV18">
            <v>0</v>
          </cell>
          <cell r="BW18">
            <v>0</v>
          </cell>
          <cell r="BX18">
            <v>37195659.799999997</v>
          </cell>
          <cell r="BY18">
            <v>0</v>
          </cell>
          <cell r="BZ18">
            <v>166727584.59999999</v>
          </cell>
          <cell r="CA18">
            <v>0</v>
          </cell>
          <cell r="CB18">
            <v>0</v>
          </cell>
          <cell r="CC18">
            <v>0</v>
          </cell>
          <cell r="CD18">
            <v>41837272.189999998</v>
          </cell>
          <cell r="CE18">
            <v>0</v>
          </cell>
          <cell r="CF18">
            <v>294560935.64999998</v>
          </cell>
          <cell r="CG18">
            <v>0</v>
          </cell>
          <cell r="CH18">
            <v>0</v>
          </cell>
          <cell r="CI18">
            <v>0</v>
          </cell>
          <cell r="CJ18">
            <v>26207653.190000001</v>
          </cell>
          <cell r="CK18">
            <v>0</v>
          </cell>
          <cell r="CL18">
            <v>163617312.78</v>
          </cell>
          <cell r="CM18">
            <v>0</v>
          </cell>
          <cell r="CN18">
            <v>0</v>
          </cell>
          <cell r="CO18">
            <v>0</v>
          </cell>
          <cell r="CP18">
            <v>32513111.039999999</v>
          </cell>
          <cell r="CQ18">
            <v>0</v>
          </cell>
          <cell r="CR18">
            <v>125901081.06999999</v>
          </cell>
          <cell r="CS18">
            <v>0</v>
          </cell>
          <cell r="CT18">
            <v>0</v>
          </cell>
          <cell r="CU18">
            <v>0</v>
          </cell>
          <cell r="CV18">
            <v>22060728.43</v>
          </cell>
          <cell r="CW18">
            <v>0</v>
          </cell>
          <cell r="CX18">
            <v>189624601.16999999</v>
          </cell>
          <cell r="CY18">
            <v>0</v>
          </cell>
          <cell r="CZ18">
            <v>0</v>
          </cell>
          <cell r="DA18">
            <v>0</v>
          </cell>
          <cell r="DB18">
            <v>25933022.559999999</v>
          </cell>
          <cell r="DC18">
            <v>0</v>
          </cell>
          <cell r="DD18">
            <v>121124300.43000001</v>
          </cell>
          <cell r="DE18">
            <v>0</v>
          </cell>
          <cell r="DF18">
            <v>0</v>
          </cell>
          <cell r="DG18">
            <v>0</v>
          </cell>
          <cell r="DH18">
            <v>13759422.289999999</v>
          </cell>
          <cell r="DI18">
            <v>0</v>
          </cell>
          <cell r="DJ18">
            <v>103985982.75</v>
          </cell>
          <cell r="DK18">
            <v>0</v>
          </cell>
          <cell r="DL18">
            <v>0</v>
          </cell>
          <cell r="DM18">
            <v>0</v>
          </cell>
          <cell r="DN18">
            <v>25769049.149999999</v>
          </cell>
          <cell r="DO18">
            <v>0</v>
          </cell>
          <cell r="DP18">
            <v>109421467.48999999</v>
          </cell>
          <cell r="DQ18">
            <v>0</v>
          </cell>
          <cell r="DR18">
            <v>0</v>
          </cell>
          <cell r="DS18">
            <v>0</v>
          </cell>
          <cell r="DT18">
            <v>6479965.2400000002</v>
          </cell>
          <cell r="DU18">
            <v>0</v>
          </cell>
          <cell r="DV18">
            <v>149795220.06</v>
          </cell>
          <cell r="DW18">
            <v>0</v>
          </cell>
          <cell r="DX18">
            <v>0</v>
          </cell>
          <cell r="DY18">
            <v>0</v>
          </cell>
          <cell r="DZ18">
            <v>2642279.4700000002</v>
          </cell>
          <cell r="EA18">
            <v>0</v>
          </cell>
          <cell r="EB18">
            <v>41735256.240000002</v>
          </cell>
          <cell r="EC18">
            <v>0</v>
          </cell>
          <cell r="ED18">
            <v>0</v>
          </cell>
          <cell r="EE18">
            <v>0</v>
          </cell>
          <cell r="EF18">
            <v>11974900.76</v>
          </cell>
          <cell r="EG18">
            <v>0</v>
          </cell>
          <cell r="EH18">
            <v>16188126.189999999</v>
          </cell>
          <cell r="EI18">
            <v>0</v>
          </cell>
          <cell r="EJ18">
            <v>0</v>
          </cell>
          <cell r="EK18">
            <v>0</v>
          </cell>
          <cell r="EL18">
            <v>8945850.3499999996</v>
          </cell>
          <cell r="EM18">
            <v>0</v>
          </cell>
          <cell r="EN18">
            <v>76918472.780000001</v>
          </cell>
          <cell r="EO18">
            <v>0</v>
          </cell>
          <cell r="EP18">
            <v>0</v>
          </cell>
          <cell r="EQ18">
            <v>0</v>
          </cell>
          <cell r="ER18">
            <v>12865265.039999999</v>
          </cell>
          <cell r="ES18">
            <v>0</v>
          </cell>
          <cell r="ET18">
            <v>34087747.25</v>
          </cell>
          <cell r="EU18">
            <v>0</v>
          </cell>
          <cell r="EV18">
            <v>0</v>
          </cell>
          <cell r="EW18">
            <v>0</v>
          </cell>
          <cell r="EX18">
            <v>14368825.529999999</v>
          </cell>
          <cell r="EY18">
            <v>0</v>
          </cell>
          <cell r="EZ18">
            <v>7334181.8899999997</v>
          </cell>
          <cell r="FA18">
            <v>0</v>
          </cell>
          <cell r="FB18">
            <v>0</v>
          </cell>
          <cell r="FC18">
            <v>0</v>
          </cell>
          <cell r="FD18">
            <v>41765575.710000001</v>
          </cell>
          <cell r="FE18">
            <v>0</v>
          </cell>
          <cell r="FF18">
            <v>18931709.02</v>
          </cell>
          <cell r="FG18">
            <v>0</v>
          </cell>
          <cell r="FH18">
            <v>0</v>
          </cell>
          <cell r="FI18">
            <v>0</v>
          </cell>
          <cell r="FJ18">
            <v>19870844.050000001</v>
          </cell>
          <cell r="FK18">
            <v>0</v>
          </cell>
          <cell r="FL18">
            <v>59453386.049999997</v>
          </cell>
          <cell r="FM18">
            <v>0</v>
          </cell>
          <cell r="FN18">
            <v>0</v>
          </cell>
          <cell r="FO18">
            <v>0</v>
          </cell>
          <cell r="FP18">
            <v>10484486.16</v>
          </cell>
          <cell r="FQ18">
            <v>0</v>
          </cell>
          <cell r="FR18">
            <v>27264280.66</v>
          </cell>
          <cell r="FS18">
            <v>0</v>
          </cell>
          <cell r="FT18">
            <v>0</v>
          </cell>
          <cell r="FU18">
            <v>0</v>
          </cell>
          <cell r="FV18">
            <v>12342070</v>
          </cell>
          <cell r="FW18">
            <v>0</v>
          </cell>
          <cell r="FX18">
            <v>41044708.119999997</v>
          </cell>
          <cell r="FY18">
            <v>0</v>
          </cell>
          <cell r="FZ18">
            <v>0</v>
          </cell>
          <cell r="GA18">
            <v>0</v>
          </cell>
          <cell r="GB18">
            <v>129484817.34999999</v>
          </cell>
          <cell r="GC18">
            <v>0</v>
          </cell>
          <cell r="GD18">
            <v>94325900.590000004</v>
          </cell>
          <cell r="GE18">
            <v>0</v>
          </cell>
          <cell r="GF18">
            <v>0</v>
          </cell>
          <cell r="GG18">
            <v>0</v>
          </cell>
          <cell r="GH18">
            <v>3089484.34</v>
          </cell>
          <cell r="GI18">
            <v>0</v>
          </cell>
          <cell r="GJ18">
            <v>49285605.969999999</v>
          </cell>
          <cell r="GK18">
            <v>0</v>
          </cell>
          <cell r="GL18">
            <v>0</v>
          </cell>
          <cell r="GM18">
            <v>0</v>
          </cell>
          <cell r="GN18">
            <v>26572041.800000001</v>
          </cell>
          <cell r="GO18">
            <v>0</v>
          </cell>
          <cell r="GP18">
            <v>189299965.12</v>
          </cell>
          <cell r="GQ18">
            <v>0</v>
          </cell>
          <cell r="GR18">
            <v>0</v>
          </cell>
          <cell r="GS18">
            <v>0</v>
          </cell>
          <cell r="GT18">
            <v>10969020</v>
          </cell>
          <cell r="GU18">
            <v>0</v>
          </cell>
          <cell r="GV18">
            <v>45116701.009999998</v>
          </cell>
          <cell r="GW18">
            <v>0</v>
          </cell>
          <cell r="GX18">
            <v>0</v>
          </cell>
          <cell r="GY18">
            <v>0</v>
          </cell>
          <cell r="GZ18">
            <v>7231081.7000000002</v>
          </cell>
          <cell r="HA18">
            <v>0</v>
          </cell>
          <cell r="HB18">
            <v>29203356.289999999</v>
          </cell>
          <cell r="HC18">
            <v>0</v>
          </cell>
          <cell r="HD18">
            <v>0</v>
          </cell>
          <cell r="HE18">
            <v>0</v>
          </cell>
          <cell r="HF18">
            <v>3992000</v>
          </cell>
          <cell r="HG18">
            <v>0</v>
          </cell>
          <cell r="HH18">
            <v>51680679.100000001</v>
          </cell>
          <cell r="HI18">
            <v>0</v>
          </cell>
          <cell r="HJ18">
            <v>0</v>
          </cell>
          <cell r="HK18">
            <v>0</v>
          </cell>
          <cell r="HL18">
            <v>2677053.5699999998</v>
          </cell>
          <cell r="HM18">
            <v>0</v>
          </cell>
          <cell r="HN18">
            <v>44325363.079999998</v>
          </cell>
          <cell r="HO18">
            <v>0</v>
          </cell>
          <cell r="HP18">
            <v>0</v>
          </cell>
          <cell r="HQ18">
            <v>568633.99</v>
          </cell>
          <cell r="HR18">
            <v>1365787</v>
          </cell>
          <cell r="HS18">
            <v>0</v>
          </cell>
          <cell r="HT18">
            <v>1944580.44</v>
          </cell>
          <cell r="HU18">
            <v>0</v>
          </cell>
          <cell r="HV18">
            <v>0</v>
          </cell>
          <cell r="HW18">
            <v>0</v>
          </cell>
          <cell r="HX18">
            <v>19675160</v>
          </cell>
          <cell r="HY18">
            <v>0</v>
          </cell>
          <cell r="HZ18">
            <v>16840640.77</v>
          </cell>
          <cell r="IA18">
            <v>0</v>
          </cell>
          <cell r="IB18">
            <v>0</v>
          </cell>
          <cell r="IC18">
            <v>0</v>
          </cell>
          <cell r="ID18">
            <v>9009961.6999999993</v>
          </cell>
          <cell r="IE18">
            <v>0</v>
          </cell>
          <cell r="IF18">
            <v>14036527.779999999</v>
          </cell>
          <cell r="IG18">
            <v>0</v>
          </cell>
          <cell r="IH18">
            <v>0</v>
          </cell>
          <cell r="II18">
            <v>0</v>
          </cell>
          <cell r="IJ18">
            <v>145502</v>
          </cell>
          <cell r="IK18">
            <v>0</v>
          </cell>
          <cell r="IL18">
            <v>52746835.719999999</v>
          </cell>
          <cell r="IM18">
            <v>0</v>
          </cell>
          <cell r="IN18">
            <v>0</v>
          </cell>
          <cell r="IO18">
            <v>585000</v>
          </cell>
          <cell r="IP18">
            <v>1926100</v>
          </cell>
          <cell r="IQ18">
            <v>0</v>
          </cell>
          <cell r="IR18">
            <v>7246751.7699999996</v>
          </cell>
          <cell r="IS18">
            <v>0</v>
          </cell>
          <cell r="IT18">
            <v>0</v>
          </cell>
          <cell r="IU18">
            <v>0</v>
          </cell>
          <cell r="IV18">
            <v>5045020.8</v>
          </cell>
          <cell r="IW18">
            <v>0</v>
          </cell>
          <cell r="IX18">
            <v>4140247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12960264.880000001</v>
          </cell>
          <cell r="JE18">
            <v>0</v>
          </cell>
          <cell r="JF18">
            <v>0</v>
          </cell>
          <cell r="JG18">
            <v>0</v>
          </cell>
          <cell r="JI18" t="e">
            <v>#DIV/0!</v>
          </cell>
          <cell r="JJ18">
            <v>0.64681110061613345</v>
          </cell>
        </row>
        <row r="19">
          <cell r="A19" t="str">
            <v>ТоргГрупп</v>
          </cell>
          <cell r="B19">
            <v>3.4313611769999995E-2</v>
          </cell>
          <cell r="C19">
            <v>3.4313611769999995E-2</v>
          </cell>
          <cell r="JB19">
            <v>830000</v>
          </cell>
          <cell r="JC19">
            <v>0</v>
          </cell>
          <cell r="JD19">
            <v>33483611.77</v>
          </cell>
          <cell r="JE19">
            <v>0</v>
          </cell>
          <cell r="JF19">
            <v>0</v>
          </cell>
          <cell r="JG19">
            <v>0</v>
          </cell>
          <cell r="JI19">
            <v>1</v>
          </cell>
          <cell r="JJ19">
            <v>0.84218551662558483</v>
          </cell>
        </row>
        <row r="20">
          <cell r="A20" t="str">
            <v>ЭТП Агенда"</v>
          </cell>
          <cell r="B20">
            <v>0</v>
          </cell>
          <cell r="C20">
            <v>0.64715988777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2371527.0299999998</v>
          </cell>
          <cell r="M20">
            <v>0</v>
          </cell>
          <cell r="N20">
            <v>0</v>
          </cell>
          <cell r="O20">
            <v>0</v>
          </cell>
          <cell r="P20">
            <v>6522043.4000000004</v>
          </cell>
          <cell r="Q20">
            <v>0</v>
          </cell>
          <cell r="R20">
            <v>1558050</v>
          </cell>
          <cell r="S20">
            <v>0</v>
          </cell>
          <cell r="T20">
            <v>0</v>
          </cell>
          <cell r="U20">
            <v>0</v>
          </cell>
          <cell r="V20">
            <v>1050000</v>
          </cell>
          <cell r="W20">
            <v>0</v>
          </cell>
          <cell r="X20">
            <v>142560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58500</v>
          </cell>
          <cell r="AE20">
            <v>0</v>
          </cell>
          <cell r="AF20">
            <v>0</v>
          </cell>
          <cell r="AG20">
            <v>0</v>
          </cell>
          <cell r="AH20">
            <v>2970000</v>
          </cell>
          <cell r="AI20">
            <v>0</v>
          </cell>
          <cell r="AJ20">
            <v>5292000</v>
          </cell>
          <cell r="AK20">
            <v>0</v>
          </cell>
          <cell r="AL20">
            <v>0</v>
          </cell>
          <cell r="AM20">
            <v>0</v>
          </cell>
          <cell r="AN20">
            <v>58267171.030000001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1650908.92</v>
          </cell>
          <cell r="AU20">
            <v>0</v>
          </cell>
          <cell r="AV20">
            <v>179461029.72999999</v>
          </cell>
          <cell r="AW20">
            <v>0</v>
          </cell>
          <cell r="AX20">
            <v>0</v>
          </cell>
          <cell r="AY20">
            <v>0</v>
          </cell>
          <cell r="AZ20">
            <v>263252408.30000001</v>
          </cell>
          <cell r="BA20">
            <v>0</v>
          </cell>
          <cell r="BB20">
            <v>3941309.36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120622380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I20" t="e">
            <v>#DIV/0!</v>
          </cell>
          <cell r="JJ20" t="e">
            <v>#DIV/0!</v>
          </cell>
        </row>
        <row r="21">
          <cell r="A21" t="str">
            <v>ЭТС24</v>
          </cell>
          <cell r="B21">
            <v>0</v>
          </cell>
          <cell r="C21">
            <v>2.3733099429999998E-2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1178269.68</v>
          </cell>
          <cell r="M21">
            <v>0</v>
          </cell>
          <cell r="N21">
            <v>0</v>
          </cell>
          <cell r="O21">
            <v>0</v>
          </cell>
          <cell r="P21">
            <v>2517027.75</v>
          </cell>
          <cell r="Q21">
            <v>0</v>
          </cell>
          <cell r="R21">
            <v>37800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20000002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I21" t="e">
            <v>#DIV/0!</v>
          </cell>
          <cell r="JJ21" t="e">
            <v>#DIV/0!</v>
          </cell>
        </row>
        <row r="22">
          <cell r="A22" t="str">
            <v>«Property Trade»</v>
          </cell>
          <cell r="B22">
            <v>5.1111111000000001E-2</v>
          </cell>
          <cell r="C22">
            <v>7.591307014849999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1130000</v>
          </cell>
          <cell r="M22">
            <v>0</v>
          </cell>
          <cell r="N22">
            <v>0</v>
          </cell>
          <cell r="O22">
            <v>0</v>
          </cell>
          <cell r="P22">
            <v>66173900</v>
          </cell>
          <cell r="Q22">
            <v>0</v>
          </cell>
          <cell r="R22">
            <v>9064400</v>
          </cell>
          <cell r="S22">
            <v>0</v>
          </cell>
          <cell r="T22">
            <v>0</v>
          </cell>
          <cell r="U22">
            <v>0</v>
          </cell>
          <cell r="V22">
            <v>185762711.86000001</v>
          </cell>
          <cell r="W22">
            <v>0</v>
          </cell>
          <cell r="X22">
            <v>138673900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167706553.94999999</v>
          </cell>
          <cell r="AE22">
            <v>0</v>
          </cell>
          <cell r="AF22">
            <v>0</v>
          </cell>
          <cell r="AG22">
            <v>0</v>
          </cell>
          <cell r="AH22">
            <v>63573719.740000002</v>
          </cell>
          <cell r="AI22">
            <v>0</v>
          </cell>
          <cell r="AJ22">
            <v>133611966</v>
          </cell>
          <cell r="AK22">
            <v>0</v>
          </cell>
          <cell r="AL22">
            <v>0</v>
          </cell>
          <cell r="AM22">
            <v>0</v>
          </cell>
          <cell r="AN22">
            <v>535000</v>
          </cell>
          <cell r="AO22">
            <v>0</v>
          </cell>
          <cell r="AP22">
            <v>84742323.719999999</v>
          </cell>
          <cell r="AQ22">
            <v>0</v>
          </cell>
          <cell r="AR22">
            <v>0</v>
          </cell>
          <cell r="AS22">
            <v>0</v>
          </cell>
          <cell r="AT22">
            <v>80949014.299999997</v>
          </cell>
          <cell r="AU22">
            <v>0</v>
          </cell>
          <cell r="AV22">
            <v>150062500</v>
          </cell>
          <cell r="AW22">
            <v>0</v>
          </cell>
          <cell r="AX22">
            <v>0</v>
          </cell>
          <cell r="AY22">
            <v>0</v>
          </cell>
          <cell r="AZ22">
            <v>72319453.379999995</v>
          </cell>
          <cell r="BA22">
            <v>0</v>
          </cell>
          <cell r="BB22">
            <v>22970242</v>
          </cell>
          <cell r="BC22">
            <v>0</v>
          </cell>
          <cell r="BD22">
            <v>0</v>
          </cell>
          <cell r="BE22">
            <v>0</v>
          </cell>
          <cell r="BF22">
            <v>6121666.7199999997</v>
          </cell>
          <cell r="BG22">
            <v>0</v>
          </cell>
          <cell r="BH22">
            <v>2551000</v>
          </cell>
          <cell r="BI22">
            <v>0</v>
          </cell>
          <cell r="BJ22">
            <v>0</v>
          </cell>
          <cell r="BK22">
            <v>0</v>
          </cell>
          <cell r="BL22">
            <v>83000000</v>
          </cell>
          <cell r="BM22">
            <v>0</v>
          </cell>
          <cell r="BN22">
            <v>111098689.55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12686823.189999999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557076.11</v>
          </cell>
          <cell r="CA22">
            <v>0</v>
          </cell>
          <cell r="CB22">
            <v>0</v>
          </cell>
          <cell r="CC22">
            <v>0</v>
          </cell>
          <cell r="CD22">
            <v>655000</v>
          </cell>
          <cell r="CE22">
            <v>0</v>
          </cell>
          <cell r="CF22">
            <v>97897851.5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42127430.840000004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18414767.059999999</v>
          </cell>
          <cell r="CS22">
            <v>0</v>
          </cell>
          <cell r="CT22">
            <v>0</v>
          </cell>
          <cell r="CU22">
            <v>0</v>
          </cell>
          <cell r="CV22">
            <v>20223000</v>
          </cell>
          <cell r="CW22">
            <v>0</v>
          </cell>
          <cell r="CX22">
            <v>11252344.210000001</v>
          </cell>
          <cell r="CY22">
            <v>0</v>
          </cell>
          <cell r="CZ22">
            <v>0</v>
          </cell>
          <cell r="DA22">
            <v>0</v>
          </cell>
          <cell r="DB22">
            <v>25267000</v>
          </cell>
          <cell r="DC22">
            <v>0</v>
          </cell>
          <cell r="DD22">
            <v>15713664.99</v>
          </cell>
          <cell r="DE22">
            <v>0</v>
          </cell>
          <cell r="DF22">
            <v>0</v>
          </cell>
          <cell r="DG22">
            <v>0</v>
          </cell>
          <cell r="DH22">
            <v>153500514.90000001</v>
          </cell>
          <cell r="DI22">
            <v>218700000</v>
          </cell>
          <cell r="DJ22">
            <v>76362981.390000001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24474300</v>
          </cell>
          <cell r="DQ22">
            <v>0</v>
          </cell>
          <cell r="DR22">
            <v>0</v>
          </cell>
          <cell r="DS22">
            <v>0</v>
          </cell>
          <cell r="DT22">
            <v>17500000</v>
          </cell>
          <cell r="DU22">
            <v>0</v>
          </cell>
          <cell r="DV22">
            <v>53362537</v>
          </cell>
          <cell r="DW22">
            <v>0</v>
          </cell>
          <cell r="DX22">
            <v>0</v>
          </cell>
          <cell r="DY22">
            <v>0</v>
          </cell>
          <cell r="DZ22">
            <v>331036890.99000001</v>
          </cell>
          <cell r="EA22">
            <v>0</v>
          </cell>
          <cell r="EB22">
            <v>24598.22</v>
          </cell>
          <cell r="EC22">
            <v>0</v>
          </cell>
          <cell r="ED22">
            <v>0</v>
          </cell>
          <cell r="EE22">
            <v>0</v>
          </cell>
          <cell r="EF22">
            <v>9270000</v>
          </cell>
          <cell r="EG22">
            <v>0</v>
          </cell>
          <cell r="EH22">
            <v>14224883.4</v>
          </cell>
          <cell r="EI22">
            <v>0</v>
          </cell>
          <cell r="EJ22">
            <v>0</v>
          </cell>
          <cell r="EK22">
            <v>0</v>
          </cell>
          <cell r="EL22">
            <v>414332476</v>
          </cell>
          <cell r="EM22">
            <v>0</v>
          </cell>
          <cell r="EN22">
            <v>29568837.850000001</v>
          </cell>
          <cell r="EO22">
            <v>0</v>
          </cell>
          <cell r="EP22">
            <v>0</v>
          </cell>
          <cell r="EQ22">
            <v>0</v>
          </cell>
          <cell r="ER22">
            <v>248321655.02000001</v>
          </cell>
          <cell r="ES22">
            <v>0</v>
          </cell>
          <cell r="ET22">
            <v>422396096.74000001</v>
          </cell>
          <cell r="EU22">
            <v>0</v>
          </cell>
          <cell r="EV22">
            <v>0</v>
          </cell>
          <cell r="EW22">
            <v>0</v>
          </cell>
          <cell r="EX22">
            <v>637226302.98000002</v>
          </cell>
          <cell r="EY22">
            <v>0</v>
          </cell>
          <cell r="EZ22">
            <v>1990565770.98</v>
          </cell>
          <cell r="FA22">
            <v>0</v>
          </cell>
          <cell r="FB22">
            <v>0</v>
          </cell>
          <cell r="FC22">
            <v>0</v>
          </cell>
          <cell r="FD22">
            <v>6799939.3100000005</v>
          </cell>
          <cell r="FE22">
            <v>0</v>
          </cell>
          <cell r="FF22">
            <v>60574474.619999997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13009002.01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8497824</v>
          </cell>
          <cell r="FS22">
            <v>0</v>
          </cell>
          <cell r="FT22">
            <v>3021000</v>
          </cell>
          <cell r="FU22">
            <v>0</v>
          </cell>
          <cell r="FV22">
            <v>3900000</v>
          </cell>
          <cell r="FW22">
            <v>0</v>
          </cell>
          <cell r="FX22">
            <v>198985.25</v>
          </cell>
          <cell r="FY22">
            <v>0</v>
          </cell>
          <cell r="FZ22">
            <v>0</v>
          </cell>
          <cell r="GA22">
            <v>0</v>
          </cell>
          <cell r="GB22">
            <v>40000000</v>
          </cell>
          <cell r="GC22">
            <v>0</v>
          </cell>
          <cell r="GD22">
            <v>360000.08</v>
          </cell>
          <cell r="GE22">
            <v>0</v>
          </cell>
          <cell r="GF22">
            <v>0</v>
          </cell>
          <cell r="GG22">
            <v>225160000</v>
          </cell>
          <cell r="GH22">
            <v>48000</v>
          </cell>
          <cell r="GI22">
            <v>0</v>
          </cell>
          <cell r="GJ22">
            <v>119586142.17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103000</v>
          </cell>
          <cell r="GQ22">
            <v>0</v>
          </cell>
          <cell r="GR22">
            <v>0</v>
          </cell>
          <cell r="GS22">
            <v>0</v>
          </cell>
          <cell r="GT22">
            <v>101573193.62</v>
          </cell>
          <cell r="GU22">
            <v>0</v>
          </cell>
          <cell r="GV22">
            <v>3525555.88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282874356.68000001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2016329.44</v>
          </cell>
          <cell r="HI22">
            <v>0</v>
          </cell>
          <cell r="HJ22">
            <v>0</v>
          </cell>
          <cell r="HK22">
            <v>0</v>
          </cell>
          <cell r="HL22">
            <v>28228800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2610000</v>
          </cell>
          <cell r="HS22">
            <v>0</v>
          </cell>
          <cell r="HT22">
            <v>34057223.759999998</v>
          </cell>
          <cell r="HU22">
            <v>0</v>
          </cell>
          <cell r="HV22">
            <v>0</v>
          </cell>
          <cell r="HW22">
            <v>0</v>
          </cell>
          <cell r="HX22">
            <v>800000</v>
          </cell>
          <cell r="HY22">
            <v>0</v>
          </cell>
          <cell r="HZ22">
            <v>8983696.2400000002</v>
          </cell>
          <cell r="IA22">
            <v>0</v>
          </cell>
          <cell r="IB22">
            <v>0</v>
          </cell>
          <cell r="IC22">
            <v>0</v>
          </cell>
          <cell r="ID22">
            <v>111167465</v>
          </cell>
          <cell r="IE22">
            <v>0</v>
          </cell>
          <cell r="IF22">
            <v>4711882.2</v>
          </cell>
          <cell r="IG22">
            <v>0</v>
          </cell>
          <cell r="IH22">
            <v>0</v>
          </cell>
          <cell r="II22">
            <v>0</v>
          </cell>
          <cell r="IJ22">
            <v>234000</v>
          </cell>
          <cell r="IK22">
            <v>0</v>
          </cell>
          <cell r="IL22">
            <v>1499000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20991509</v>
          </cell>
          <cell r="IS22">
            <v>0</v>
          </cell>
          <cell r="IT22">
            <v>0</v>
          </cell>
          <cell r="IU22">
            <v>0</v>
          </cell>
          <cell r="IV22">
            <v>8819500</v>
          </cell>
          <cell r="IW22">
            <v>0</v>
          </cell>
          <cell r="IX22">
            <v>181135180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51111111</v>
          </cell>
          <cell r="JE22">
            <v>0</v>
          </cell>
          <cell r="JF22">
            <v>0</v>
          </cell>
          <cell r="JG22">
            <v>0</v>
          </cell>
          <cell r="JI22" t="e">
            <v>#DIV/0!</v>
          </cell>
          <cell r="JJ22">
            <v>0.60742787028260781</v>
          </cell>
        </row>
        <row r="23">
          <cell r="A23" t="str">
            <v>«RUSSIA OnLine»</v>
          </cell>
          <cell r="B23">
            <v>0.48867819805000001</v>
          </cell>
          <cell r="C23">
            <v>16.035999930260001</v>
          </cell>
          <cell r="D23">
            <v>15630170.5</v>
          </cell>
          <cell r="E23">
            <v>0</v>
          </cell>
          <cell r="F23">
            <v>50249265.159999996</v>
          </cell>
          <cell r="G23">
            <v>0</v>
          </cell>
          <cell r="H23">
            <v>0</v>
          </cell>
          <cell r="I23">
            <v>0</v>
          </cell>
          <cell r="J23">
            <v>1978993.15</v>
          </cell>
          <cell r="K23">
            <v>0</v>
          </cell>
          <cell r="L23">
            <v>8867900</v>
          </cell>
          <cell r="M23">
            <v>0</v>
          </cell>
          <cell r="N23">
            <v>0</v>
          </cell>
          <cell r="O23">
            <v>0</v>
          </cell>
          <cell r="P23">
            <v>158600555.69999999</v>
          </cell>
          <cell r="Q23">
            <v>0</v>
          </cell>
          <cell r="R23">
            <v>6250313.3499999996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102087140.64</v>
          </cell>
          <cell r="AO23">
            <v>0</v>
          </cell>
          <cell r="AP23">
            <v>15832717.560000001</v>
          </cell>
          <cell r="AQ23">
            <v>0</v>
          </cell>
          <cell r="AR23">
            <v>0</v>
          </cell>
          <cell r="AS23">
            <v>0</v>
          </cell>
          <cell r="AT23">
            <v>55588103.200000003</v>
          </cell>
          <cell r="AU23">
            <v>0</v>
          </cell>
          <cell r="AV23">
            <v>12318148.93</v>
          </cell>
          <cell r="AW23">
            <v>0</v>
          </cell>
          <cell r="AX23">
            <v>0</v>
          </cell>
          <cell r="AY23">
            <v>0</v>
          </cell>
          <cell r="AZ23">
            <v>4471275.37</v>
          </cell>
          <cell r="BA23">
            <v>0</v>
          </cell>
          <cell r="BB23">
            <v>16272367</v>
          </cell>
          <cell r="BC23">
            <v>0</v>
          </cell>
          <cell r="BD23">
            <v>0</v>
          </cell>
          <cell r="BE23">
            <v>0</v>
          </cell>
          <cell r="BF23">
            <v>10256500.800000001</v>
          </cell>
          <cell r="BG23">
            <v>0</v>
          </cell>
          <cell r="BH23">
            <v>40962358.609999999</v>
          </cell>
          <cell r="BI23">
            <v>0</v>
          </cell>
          <cell r="BJ23">
            <v>0</v>
          </cell>
          <cell r="BK23">
            <v>0</v>
          </cell>
          <cell r="BL23">
            <v>8290300</v>
          </cell>
          <cell r="BM23">
            <v>0</v>
          </cell>
          <cell r="BN23">
            <v>75384661.019999996</v>
          </cell>
          <cell r="BO23">
            <v>0</v>
          </cell>
          <cell r="BP23">
            <v>0</v>
          </cell>
          <cell r="BQ23">
            <v>0</v>
          </cell>
          <cell r="BR23">
            <v>24518702.949999999</v>
          </cell>
          <cell r="BS23">
            <v>0</v>
          </cell>
          <cell r="BT23">
            <v>81799569.989999995</v>
          </cell>
          <cell r="BU23">
            <v>0</v>
          </cell>
          <cell r="BV23">
            <v>0</v>
          </cell>
          <cell r="BW23">
            <v>0</v>
          </cell>
          <cell r="BX23">
            <v>148902570.40000001</v>
          </cell>
          <cell r="BY23">
            <v>0</v>
          </cell>
          <cell r="BZ23">
            <v>85898321.650000006</v>
          </cell>
          <cell r="CA23">
            <v>0</v>
          </cell>
          <cell r="CB23">
            <v>0</v>
          </cell>
          <cell r="CC23">
            <v>0</v>
          </cell>
          <cell r="CD23">
            <v>16925327.100000001</v>
          </cell>
          <cell r="CE23">
            <v>0</v>
          </cell>
          <cell r="CF23">
            <v>22888170.010000002</v>
          </cell>
          <cell r="CG23">
            <v>0</v>
          </cell>
          <cell r="CH23">
            <v>0</v>
          </cell>
          <cell r="CI23">
            <v>0</v>
          </cell>
          <cell r="CJ23">
            <v>21445297.350000001</v>
          </cell>
          <cell r="CK23">
            <v>0</v>
          </cell>
          <cell r="CL23">
            <v>62316893.109999999</v>
          </cell>
          <cell r="CM23">
            <v>0</v>
          </cell>
          <cell r="CN23">
            <v>0</v>
          </cell>
          <cell r="CO23">
            <v>0</v>
          </cell>
          <cell r="CP23">
            <v>123622913.11</v>
          </cell>
          <cell r="CQ23">
            <v>0</v>
          </cell>
          <cell r="CR23">
            <v>202456108.55000001</v>
          </cell>
          <cell r="CS23">
            <v>0</v>
          </cell>
          <cell r="CT23">
            <v>0</v>
          </cell>
          <cell r="CU23">
            <v>0</v>
          </cell>
          <cell r="CV23">
            <v>36360219.57</v>
          </cell>
          <cell r="CW23">
            <v>0</v>
          </cell>
          <cell r="CX23">
            <v>135446573.59</v>
          </cell>
          <cell r="CY23">
            <v>0</v>
          </cell>
          <cell r="CZ23">
            <v>0</v>
          </cell>
          <cell r="DA23">
            <v>0</v>
          </cell>
          <cell r="DB23">
            <v>141036268.40000001</v>
          </cell>
          <cell r="DC23">
            <v>0</v>
          </cell>
          <cell r="DD23">
            <v>60940975.43</v>
          </cell>
          <cell r="DE23">
            <v>0</v>
          </cell>
          <cell r="DF23">
            <v>0</v>
          </cell>
          <cell r="DG23">
            <v>0</v>
          </cell>
          <cell r="DH23">
            <v>12845857</v>
          </cell>
          <cell r="DI23">
            <v>0</v>
          </cell>
          <cell r="DJ23">
            <v>118488511.5</v>
          </cell>
          <cell r="DK23">
            <v>0</v>
          </cell>
          <cell r="DL23">
            <v>0</v>
          </cell>
          <cell r="DM23">
            <v>0</v>
          </cell>
          <cell r="DN23">
            <v>163507747.34999999</v>
          </cell>
          <cell r="DO23">
            <v>0</v>
          </cell>
          <cell r="DP23">
            <v>264444990.59999999</v>
          </cell>
          <cell r="DQ23">
            <v>0</v>
          </cell>
          <cell r="DR23">
            <v>0</v>
          </cell>
          <cell r="DS23">
            <v>0</v>
          </cell>
          <cell r="DT23">
            <v>14403180.5</v>
          </cell>
          <cell r="DU23">
            <v>0</v>
          </cell>
          <cell r="DV23">
            <v>216103802.58000001</v>
          </cell>
          <cell r="DW23">
            <v>0</v>
          </cell>
          <cell r="DX23">
            <v>0</v>
          </cell>
          <cell r="DY23">
            <v>0</v>
          </cell>
          <cell r="DZ23">
            <v>238307552.53999999</v>
          </cell>
          <cell r="EA23">
            <v>0</v>
          </cell>
          <cell r="EB23">
            <v>224014143.09</v>
          </cell>
          <cell r="EC23">
            <v>0</v>
          </cell>
          <cell r="ED23">
            <v>0</v>
          </cell>
          <cell r="EE23">
            <v>0</v>
          </cell>
          <cell r="EF23">
            <v>38378009.259999998</v>
          </cell>
          <cell r="EG23">
            <v>0</v>
          </cell>
          <cell r="EH23">
            <v>2194469214.0100002</v>
          </cell>
          <cell r="EI23">
            <v>0</v>
          </cell>
          <cell r="EJ23">
            <v>0</v>
          </cell>
          <cell r="EK23">
            <v>0</v>
          </cell>
          <cell r="EL23">
            <v>206460746.22999999</v>
          </cell>
          <cell r="EM23">
            <v>0</v>
          </cell>
          <cell r="EN23">
            <v>599546501.73000002</v>
          </cell>
          <cell r="EO23">
            <v>0</v>
          </cell>
          <cell r="EP23">
            <v>0</v>
          </cell>
          <cell r="EQ23">
            <v>0</v>
          </cell>
          <cell r="ER23">
            <v>195837852.80000001</v>
          </cell>
          <cell r="ES23">
            <v>0</v>
          </cell>
          <cell r="ET23">
            <v>357685976.29000002</v>
          </cell>
          <cell r="EU23">
            <v>0</v>
          </cell>
          <cell r="EV23">
            <v>0</v>
          </cell>
          <cell r="EW23">
            <v>0</v>
          </cell>
          <cell r="EX23">
            <v>181464078.18000007</v>
          </cell>
          <cell r="EY23">
            <v>0</v>
          </cell>
          <cell r="EZ23">
            <v>220912069.77000001</v>
          </cell>
          <cell r="FA23">
            <v>0</v>
          </cell>
          <cell r="FB23">
            <v>0</v>
          </cell>
          <cell r="FC23">
            <v>0</v>
          </cell>
          <cell r="FD23">
            <v>108342133.82999992</v>
          </cell>
          <cell r="FE23">
            <v>11000000</v>
          </cell>
          <cell r="FF23">
            <v>528532479.77999997</v>
          </cell>
          <cell r="FG23">
            <v>0</v>
          </cell>
          <cell r="FH23">
            <v>0</v>
          </cell>
          <cell r="FI23">
            <v>0</v>
          </cell>
          <cell r="FJ23">
            <v>101130626.86</v>
          </cell>
          <cell r="FK23">
            <v>154500000</v>
          </cell>
          <cell r="FL23">
            <v>832381007.24000001</v>
          </cell>
          <cell r="FM23">
            <v>0</v>
          </cell>
          <cell r="FN23">
            <v>0</v>
          </cell>
          <cell r="FO23">
            <v>0</v>
          </cell>
          <cell r="FP23">
            <v>163482514.18000001</v>
          </cell>
          <cell r="FQ23">
            <v>0</v>
          </cell>
          <cell r="FR23">
            <v>298813881.06999999</v>
          </cell>
          <cell r="FS23">
            <v>0</v>
          </cell>
          <cell r="FT23">
            <v>0</v>
          </cell>
          <cell r="FU23">
            <v>0</v>
          </cell>
          <cell r="FV23">
            <v>207312930.62</v>
          </cell>
          <cell r="FW23">
            <v>0</v>
          </cell>
          <cell r="FX23">
            <v>368737899.55000001</v>
          </cell>
          <cell r="FY23">
            <v>0</v>
          </cell>
          <cell r="FZ23">
            <v>0</v>
          </cell>
          <cell r="GA23">
            <v>0</v>
          </cell>
          <cell r="GB23">
            <v>60997551.950000003</v>
          </cell>
          <cell r="GC23">
            <v>0</v>
          </cell>
          <cell r="GD23">
            <v>389850118.27999997</v>
          </cell>
          <cell r="GE23">
            <v>0</v>
          </cell>
          <cell r="GF23">
            <v>0</v>
          </cell>
          <cell r="GG23">
            <v>0</v>
          </cell>
          <cell r="GH23">
            <v>44585172.799999997</v>
          </cell>
          <cell r="GI23">
            <v>810000</v>
          </cell>
          <cell r="GJ23">
            <v>206959875.94</v>
          </cell>
          <cell r="GK23">
            <v>0</v>
          </cell>
          <cell r="GL23">
            <v>0</v>
          </cell>
          <cell r="GM23">
            <v>0</v>
          </cell>
          <cell r="GN23">
            <v>90111228.75</v>
          </cell>
          <cell r="GO23">
            <v>0</v>
          </cell>
          <cell r="GP23">
            <v>239662393.43000001</v>
          </cell>
          <cell r="GQ23">
            <v>0</v>
          </cell>
          <cell r="GR23">
            <v>0</v>
          </cell>
          <cell r="GS23">
            <v>0</v>
          </cell>
          <cell r="GT23">
            <v>163489735.77000001</v>
          </cell>
          <cell r="GU23">
            <v>0</v>
          </cell>
          <cell r="GV23">
            <v>190148442.03</v>
          </cell>
          <cell r="GW23">
            <v>0</v>
          </cell>
          <cell r="GX23">
            <v>0</v>
          </cell>
          <cell r="GY23">
            <v>0</v>
          </cell>
          <cell r="GZ23">
            <v>174514306.63</v>
          </cell>
          <cell r="HA23">
            <v>0</v>
          </cell>
          <cell r="HB23">
            <v>847627848.87</v>
          </cell>
          <cell r="HC23">
            <v>0</v>
          </cell>
          <cell r="HD23">
            <v>0</v>
          </cell>
          <cell r="HE23">
            <v>0</v>
          </cell>
          <cell r="HF23">
            <v>132085889.56</v>
          </cell>
          <cell r="HG23">
            <v>0</v>
          </cell>
          <cell r="HH23">
            <v>437542109.51999998</v>
          </cell>
          <cell r="HI23">
            <v>0</v>
          </cell>
          <cell r="HJ23">
            <v>0</v>
          </cell>
          <cell r="HK23">
            <v>0</v>
          </cell>
          <cell r="HL23">
            <v>102443296.73999999</v>
          </cell>
          <cell r="HM23">
            <v>0</v>
          </cell>
          <cell r="HN23">
            <v>415136450.57999998</v>
          </cell>
          <cell r="HO23">
            <v>0</v>
          </cell>
          <cell r="HP23">
            <v>0</v>
          </cell>
          <cell r="HQ23">
            <v>0</v>
          </cell>
          <cell r="HR23">
            <v>183459542.84</v>
          </cell>
          <cell r="HS23">
            <v>0</v>
          </cell>
          <cell r="HT23">
            <v>164837329.61000001</v>
          </cell>
          <cell r="HU23">
            <v>0</v>
          </cell>
          <cell r="HV23">
            <v>0</v>
          </cell>
          <cell r="HW23">
            <v>0</v>
          </cell>
          <cell r="HX23">
            <v>166063412.65000001</v>
          </cell>
          <cell r="HY23">
            <v>0</v>
          </cell>
          <cell r="HZ23">
            <v>371952626.02999997</v>
          </cell>
          <cell r="IA23">
            <v>7989548.0499999998</v>
          </cell>
          <cell r="IB23">
            <v>0</v>
          </cell>
          <cell r="IC23">
            <v>0</v>
          </cell>
          <cell r="ID23">
            <v>102209104.34999999</v>
          </cell>
          <cell r="IE23">
            <v>0</v>
          </cell>
          <cell r="IF23">
            <v>284258486.44</v>
          </cell>
          <cell r="IG23">
            <v>0</v>
          </cell>
          <cell r="IH23">
            <v>0</v>
          </cell>
          <cell r="II23">
            <v>169777</v>
          </cell>
          <cell r="IJ23">
            <v>439525193.06</v>
          </cell>
          <cell r="IK23">
            <v>0</v>
          </cell>
          <cell r="IL23">
            <v>44007529.75</v>
          </cell>
          <cell r="IM23">
            <v>0</v>
          </cell>
          <cell r="IN23">
            <v>0</v>
          </cell>
          <cell r="IO23">
            <v>0</v>
          </cell>
          <cell r="IP23">
            <v>155455234.12</v>
          </cell>
          <cell r="IQ23">
            <v>0</v>
          </cell>
          <cell r="IR23">
            <v>96405166.969999999</v>
          </cell>
          <cell r="IS23">
            <v>0</v>
          </cell>
          <cell r="IT23">
            <v>0</v>
          </cell>
          <cell r="IU23">
            <v>4927377.16</v>
          </cell>
          <cell r="IV23">
            <v>44520617.079999998</v>
          </cell>
          <cell r="IW23">
            <v>0</v>
          </cell>
          <cell r="IX23">
            <v>213513844.49000001</v>
          </cell>
          <cell r="IY23">
            <v>0</v>
          </cell>
          <cell r="IZ23">
            <v>0</v>
          </cell>
          <cell r="JA23">
            <v>3360133</v>
          </cell>
          <cell r="JB23">
            <v>154741796</v>
          </cell>
          <cell r="JC23">
            <v>0</v>
          </cell>
          <cell r="JD23">
            <v>333893402.05000001</v>
          </cell>
          <cell r="JE23">
            <v>0</v>
          </cell>
          <cell r="JF23">
            <v>0</v>
          </cell>
          <cell r="JG23">
            <v>43000</v>
          </cell>
          <cell r="JI23">
            <v>1.5651447059873433</v>
          </cell>
          <cell r="JJ23">
            <v>0.23764355830852785</v>
          </cell>
        </row>
        <row r="24">
          <cell r="A24" t="str">
            <v>«Новые информационные сервисы»</v>
          </cell>
          <cell r="B24">
            <v>3.89234820741</v>
          </cell>
          <cell r="C24">
            <v>133.67560350006977</v>
          </cell>
          <cell r="D24">
            <v>1223333.25</v>
          </cell>
          <cell r="E24">
            <v>0</v>
          </cell>
          <cell r="F24">
            <v>3203000</v>
          </cell>
          <cell r="G24">
            <v>0</v>
          </cell>
          <cell r="H24">
            <v>0</v>
          </cell>
          <cell r="I24">
            <v>0</v>
          </cell>
          <cell r="J24">
            <v>5532202</v>
          </cell>
          <cell r="K24">
            <v>0</v>
          </cell>
          <cell r="L24">
            <v>94609982.159999996</v>
          </cell>
          <cell r="M24">
            <v>0</v>
          </cell>
          <cell r="N24">
            <v>0</v>
          </cell>
          <cell r="O24">
            <v>0</v>
          </cell>
          <cell r="P24">
            <v>7973549.7999999998</v>
          </cell>
          <cell r="Q24">
            <v>0</v>
          </cell>
          <cell r="R24">
            <v>100248985.3</v>
          </cell>
          <cell r="S24">
            <v>0</v>
          </cell>
          <cell r="T24">
            <v>0</v>
          </cell>
          <cell r="U24">
            <v>0</v>
          </cell>
          <cell r="V24">
            <v>46618456.039999999</v>
          </cell>
          <cell r="W24">
            <v>0</v>
          </cell>
          <cell r="X24">
            <v>16144829.48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10501</v>
          </cell>
          <cell r="AK24">
            <v>0</v>
          </cell>
          <cell r="AL24">
            <v>0</v>
          </cell>
          <cell r="AM24">
            <v>0</v>
          </cell>
          <cell r="AN24">
            <v>70691000.299999997</v>
          </cell>
          <cell r="AO24">
            <v>0</v>
          </cell>
          <cell r="AP24">
            <v>194743361.62</v>
          </cell>
          <cell r="AQ24">
            <v>0</v>
          </cell>
          <cell r="AR24">
            <v>0</v>
          </cell>
          <cell r="AS24">
            <v>0</v>
          </cell>
          <cell r="AT24">
            <v>483849048.44999999</v>
          </cell>
          <cell r="AU24">
            <v>0</v>
          </cell>
          <cell r="AV24">
            <v>98034088.230000004</v>
          </cell>
          <cell r="AW24">
            <v>0</v>
          </cell>
          <cell r="AX24">
            <v>0</v>
          </cell>
          <cell r="AY24">
            <v>0</v>
          </cell>
          <cell r="AZ24">
            <v>1477390144.0899999</v>
          </cell>
          <cell r="BA24">
            <v>0</v>
          </cell>
          <cell r="BB24">
            <v>504376446.29000002</v>
          </cell>
          <cell r="BC24">
            <v>0</v>
          </cell>
          <cell r="BD24">
            <v>0</v>
          </cell>
          <cell r="BE24">
            <v>0</v>
          </cell>
          <cell r="BF24">
            <v>114858893.69</v>
          </cell>
          <cell r="BG24">
            <v>0</v>
          </cell>
          <cell r="BH24">
            <v>901617394.57000005</v>
          </cell>
          <cell r="BI24">
            <v>0</v>
          </cell>
          <cell r="BJ24">
            <v>0</v>
          </cell>
          <cell r="BK24">
            <v>0</v>
          </cell>
          <cell r="BL24">
            <v>1348093016.53</v>
          </cell>
          <cell r="BM24">
            <v>120000000</v>
          </cell>
          <cell r="BN24">
            <v>627731473.64999998</v>
          </cell>
          <cell r="BO24">
            <v>0</v>
          </cell>
          <cell r="BP24">
            <v>0</v>
          </cell>
          <cell r="BQ24">
            <v>0</v>
          </cell>
          <cell r="BR24">
            <v>1758587719.5599999</v>
          </cell>
          <cell r="BS24">
            <v>0</v>
          </cell>
          <cell r="BT24">
            <v>1667207714.3499999</v>
          </cell>
          <cell r="BU24">
            <v>0</v>
          </cell>
          <cell r="BV24">
            <v>0</v>
          </cell>
          <cell r="BW24">
            <v>0</v>
          </cell>
          <cell r="BX24">
            <v>9364888</v>
          </cell>
          <cell r="BY24">
            <v>0</v>
          </cell>
          <cell r="BZ24">
            <v>1274391749.53</v>
          </cell>
          <cell r="CA24">
            <v>0</v>
          </cell>
          <cell r="CB24">
            <v>0</v>
          </cell>
          <cell r="CC24">
            <v>0</v>
          </cell>
          <cell r="CD24">
            <v>248360198.84</v>
          </cell>
          <cell r="CE24">
            <v>0</v>
          </cell>
          <cell r="CF24">
            <v>3555560187.0799999</v>
          </cell>
          <cell r="CG24">
            <v>0</v>
          </cell>
          <cell r="CH24">
            <v>0</v>
          </cell>
          <cell r="CI24">
            <v>0</v>
          </cell>
          <cell r="CJ24">
            <v>245232098.05000001</v>
          </cell>
          <cell r="CK24">
            <v>0</v>
          </cell>
          <cell r="CL24">
            <v>3836699263.29</v>
          </cell>
          <cell r="CM24">
            <v>0</v>
          </cell>
          <cell r="CN24">
            <v>0</v>
          </cell>
          <cell r="CO24">
            <v>0</v>
          </cell>
          <cell r="CP24">
            <v>809821706.41999996</v>
          </cell>
          <cell r="CQ24">
            <v>0</v>
          </cell>
          <cell r="CR24">
            <v>4519400620.7299995</v>
          </cell>
          <cell r="CS24">
            <v>0</v>
          </cell>
          <cell r="CT24">
            <v>0</v>
          </cell>
          <cell r="CU24">
            <v>0</v>
          </cell>
          <cell r="CV24">
            <v>560937088.99000001</v>
          </cell>
          <cell r="CW24">
            <v>0</v>
          </cell>
          <cell r="CX24">
            <v>2248205516.6900001</v>
          </cell>
          <cell r="CY24">
            <v>0</v>
          </cell>
          <cell r="CZ24">
            <v>0</v>
          </cell>
          <cell r="DA24">
            <v>0</v>
          </cell>
          <cell r="DB24">
            <v>233593846.03</v>
          </cell>
          <cell r="DC24">
            <v>0</v>
          </cell>
          <cell r="DD24">
            <v>2283770704.77</v>
          </cell>
          <cell r="DE24">
            <v>0</v>
          </cell>
          <cell r="DF24">
            <v>0</v>
          </cell>
          <cell r="DG24">
            <v>0</v>
          </cell>
          <cell r="DH24">
            <v>374592550.25999999</v>
          </cell>
          <cell r="DI24">
            <v>0</v>
          </cell>
          <cell r="DJ24">
            <v>3880513266.52</v>
          </cell>
          <cell r="DK24">
            <v>0</v>
          </cell>
          <cell r="DL24">
            <v>0</v>
          </cell>
          <cell r="DM24">
            <v>0</v>
          </cell>
          <cell r="DN24">
            <v>583639069.72000003</v>
          </cell>
          <cell r="DO24">
            <v>0</v>
          </cell>
          <cell r="DP24">
            <v>3521879248.46</v>
          </cell>
          <cell r="DQ24">
            <v>0</v>
          </cell>
          <cell r="DR24">
            <v>0</v>
          </cell>
          <cell r="DS24">
            <v>0</v>
          </cell>
          <cell r="DT24">
            <v>1262090426.3699999</v>
          </cell>
          <cell r="DU24">
            <v>0</v>
          </cell>
          <cell r="DV24">
            <v>2962245943.9200001</v>
          </cell>
          <cell r="DW24">
            <v>0</v>
          </cell>
          <cell r="DX24">
            <v>0</v>
          </cell>
          <cell r="DY24">
            <v>0</v>
          </cell>
          <cell r="DZ24">
            <v>1620838178.1099999</v>
          </cell>
          <cell r="EA24">
            <v>0</v>
          </cell>
          <cell r="EB24">
            <v>1575951356.6199999</v>
          </cell>
          <cell r="EC24">
            <v>0</v>
          </cell>
          <cell r="ED24">
            <v>0</v>
          </cell>
          <cell r="EE24">
            <v>0</v>
          </cell>
          <cell r="EF24">
            <v>3552093932.4499998</v>
          </cell>
          <cell r="EG24">
            <v>0</v>
          </cell>
          <cell r="EH24">
            <v>3977774164.0700002</v>
          </cell>
          <cell r="EI24">
            <v>0</v>
          </cell>
          <cell r="EJ24">
            <v>0</v>
          </cell>
          <cell r="EK24">
            <v>0</v>
          </cell>
          <cell r="EL24">
            <v>2169821961.4200001</v>
          </cell>
          <cell r="EM24">
            <v>0</v>
          </cell>
          <cell r="EN24">
            <v>2913930127.0097656</v>
          </cell>
          <cell r="EO24">
            <v>0</v>
          </cell>
          <cell r="EP24">
            <v>0</v>
          </cell>
          <cell r="EQ24">
            <v>0</v>
          </cell>
          <cell r="ER24">
            <v>546832737.79999995</v>
          </cell>
          <cell r="ES24">
            <v>0</v>
          </cell>
          <cell r="ET24">
            <v>1212795196.45</v>
          </cell>
          <cell r="EU24">
            <v>0</v>
          </cell>
          <cell r="EV24">
            <v>0</v>
          </cell>
          <cell r="EW24">
            <v>0</v>
          </cell>
          <cell r="EX24">
            <v>1293059006.01</v>
          </cell>
          <cell r="EY24">
            <v>0</v>
          </cell>
          <cell r="EZ24">
            <v>1034228550.62</v>
          </cell>
          <cell r="FA24">
            <v>0</v>
          </cell>
          <cell r="FB24">
            <v>0</v>
          </cell>
          <cell r="FC24">
            <v>0</v>
          </cell>
          <cell r="FD24">
            <v>2487099783.9400001</v>
          </cell>
          <cell r="FE24">
            <v>0</v>
          </cell>
          <cell r="FF24">
            <v>1655203900.5999999</v>
          </cell>
          <cell r="FG24">
            <v>0</v>
          </cell>
          <cell r="FH24">
            <v>0</v>
          </cell>
          <cell r="FI24">
            <v>0</v>
          </cell>
          <cell r="FJ24">
            <v>1388293775.97</v>
          </cell>
          <cell r="FK24">
            <v>0</v>
          </cell>
          <cell r="FL24">
            <v>2982474554.7199998</v>
          </cell>
          <cell r="FM24">
            <v>0</v>
          </cell>
          <cell r="FN24">
            <v>0</v>
          </cell>
          <cell r="FO24">
            <v>1000000</v>
          </cell>
          <cell r="FP24">
            <v>1565888181.3399999</v>
          </cell>
          <cell r="FQ24">
            <v>0</v>
          </cell>
          <cell r="FR24">
            <v>6029509821.46</v>
          </cell>
          <cell r="FS24">
            <v>20000000</v>
          </cell>
          <cell r="FT24">
            <v>0</v>
          </cell>
          <cell r="FU24">
            <v>2144400</v>
          </cell>
          <cell r="FV24">
            <v>610370610.57000005</v>
          </cell>
          <cell r="FW24">
            <v>0</v>
          </cell>
          <cell r="FX24">
            <v>4790181152.5</v>
          </cell>
          <cell r="FY24">
            <v>0</v>
          </cell>
          <cell r="FZ24">
            <v>0</v>
          </cell>
          <cell r="GA24">
            <v>60000</v>
          </cell>
          <cell r="GB24">
            <v>2053443665.24</v>
          </cell>
          <cell r="GC24">
            <v>396952131</v>
          </cell>
          <cell r="GD24">
            <v>2070350076.8900001</v>
          </cell>
          <cell r="GE24">
            <v>0</v>
          </cell>
          <cell r="GF24">
            <v>0</v>
          </cell>
          <cell r="GG24">
            <v>302999</v>
          </cell>
          <cell r="GH24">
            <v>441880633.29000002</v>
          </cell>
          <cell r="GI24">
            <v>0</v>
          </cell>
          <cell r="GJ24">
            <v>4252287125.1900001</v>
          </cell>
          <cell r="GK24">
            <v>0</v>
          </cell>
          <cell r="GL24">
            <v>0</v>
          </cell>
          <cell r="GM24">
            <v>4412448.47</v>
          </cell>
          <cell r="GN24">
            <v>2159942727</v>
          </cell>
          <cell r="GO24">
            <v>0</v>
          </cell>
          <cell r="GP24">
            <v>4167500253.4499998</v>
          </cell>
          <cell r="GQ24">
            <v>184500</v>
          </cell>
          <cell r="GR24">
            <v>0</v>
          </cell>
          <cell r="GS24">
            <v>1344410</v>
          </cell>
          <cell r="GT24">
            <v>1110027821.4000001</v>
          </cell>
          <cell r="GU24">
            <v>0</v>
          </cell>
          <cell r="GV24">
            <v>5309526817.5600004</v>
          </cell>
          <cell r="GW24">
            <v>0</v>
          </cell>
          <cell r="GX24">
            <v>0</v>
          </cell>
          <cell r="GY24">
            <v>1908285.45</v>
          </cell>
          <cell r="GZ24">
            <v>1992025181.77</v>
          </cell>
          <cell r="HA24">
            <v>91300000</v>
          </cell>
          <cell r="HB24">
            <v>2360507315.48</v>
          </cell>
          <cell r="HC24">
            <v>0</v>
          </cell>
          <cell r="HD24">
            <v>0</v>
          </cell>
          <cell r="HE24">
            <v>336589.09</v>
          </cell>
          <cell r="HF24">
            <v>1044219158.26</v>
          </cell>
          <cell r="HG24">
            <v>2442400</v>
          </cell>
          <cell r="HH24">
            <v>3145883550.71</v>
          </cell>
          <cell r="HI24">
            <v>303320</v>
          </cell>
          <cell r="HJ24">
            <v>0</v>
          </cell>
          <cell r="HK24">
            <v>4198706</v>
          </cell>
          <cell r="HL24">
            <v>799678337.78999996</v>
          </cell>
          <cell r="HM24">
            <v>143423493.19999999</v>
          </cell>
          <cell r="HN24">
            <v>2116012039.49</v>
          </cell>
          <cell r="HO24">
            <v>355200</v>
          </cell>
          <cell r="HP24">
            <v>0</v>
          </cell>
          <cell r="HQ24">
            <v>660045</v>
          </cell>
          <cell r="HR24">
            <v>465160368.57999998</v>
          </cell>
          <cell r="HS24">
            <v>0</v>
          </cell>
          <cell r="HT24">
            <v>1727599213.26</v>
          </cell>
          <cell r="HU24">
            <v>0</v>
          </cell>
          <cell r="HV24">
            <v>0</v>
          </cell>
          <cell r="HW24">
            <v>301194</v>
          </cell>
          <cell r="HX24">
            <v>567485599.73000002</v>
          </cell>
          <cell r="HY24">
            <v>0</v>
          </cell>
          <cell r="HZ24">
            <v>2712399191.8600001</v>
          </cell>
          <cell r="IA24">
            <v>0</v>
          </cell>
          <cell r="IB24">
            <v>0</v>
          </cell>
          <cell r="IC24">
            <v>2468656.9900000002</v>
          </cell>
          <cell r="ID24">
            <v>204816839.03999999</v>
          </cell>
          <cell r="IE24">
            <v>0</v>
          </cell>
          <cell r="IF24">
            <v>2649100606.5300002</v>
          </cell>
          <cell r="IG24">
            <v>357795</v>
          </cell>
          <cell r="IH24">
            <v>0</v>
          </cell>
          <cell r="II24">
            <v>3678610</v>
          </cell>
          <cell r="IJ24">
            <v>494698920.58999997</v>
          </cell>
          <cell r="IK24">
            <v>0</v>
          </cell>
          <cell r="IL24">
            <v>861237221.58000004</v>
          </cell>
          <cell r="IM24">
            <v>208250</v>
          </cell>
          <cell r="IN24">
            <v>0</v>
          </cell>
          <cell r="IO24">
            <v>217106.28</v>
          </cell>
          <cell r="IP24">
            <v>337749501.69</v>
          </cell>
          <cell r="IQ24">
            <v>0</v>
          </cell>
          <cell r="IR24">
            <v>738685263.65999997</v>
          </cell>
          <cell r="IS24">
            <v>460000</v>
          </cell>
          <cell r="IT24">
            <v>0</v>
          </cell>
          <cell r="IU24">
            <v>863010</v>
          </cell>
          <cell r="IV24">
            <v>288381238.74000001</v>
          </cell>
          <cell r="IW24">
            <v>0</v>
          </cell>
          <cell r="IX24">
            <v>1564862158.71</v>
          </cell>
          <cell r="IY24">
            <v>0</v>
          </cell>
          <cell r="IZ24">
            <v>0</v>
          </cell>
          <cell r="JA24">
            <v>8520410</v>
          </cell>
          <cell r="JB24">
            <v>302160877.54000002</v>
          </cell>
          <cell r="JC24">
            <v>1047963</v>
          </cell>
          <cell r="JD24">
            <v>3572822965.3800001</v>
          </cell>
          <cell r="JE24">
            <v>0</v>
          </cell>
          <cell r="JF24">
            <v>0</v>
          </cell>
          <cell r="JG24">
            <v>16316401.49</v>
          </cell>
          <cell r="JI24">
            <v>1.3818939392460809</v>
          </cell>
          <cell r="JJ24">
            <v>0.33594945136873028</v>
          </cell>
        </row>
        <row r="25">
          <cell r="A25" t="str">
            <v>«Региональная Торговая площадка»</v>
          </cell>
          <cell r="B25">
            <v>0.26384752368000003</v>
          </cell>
          <cell r="C25">
            <v>19.313462152939998</v>
          </cell>
          <cell r="D25">
            <v>877000</v>
          </cell>
          <cell r="E25">
            <v>0</v>
          </cell>
          <cell r="F25">
            <v>4670198.57</v>
          </cell>
          <cell r="G25">
            <v>0</v>
          </cell>
          <cell r="H25">
            <v>0</v>
          </cell>
          <cell r="I25">
            <v>0</v>
          </cell>
          <cell r="J25">
            <v>6205500</v>
          </cell>
          <cell r="K25">
            <v>0</v>
          </cell>
          <cell r="L25">
            <v>36708609.990000002</v>
          </cell>
          <cell r="M25">
            <v>0</v>
          </cell>
          <cell r="N25">
            <v>0</v>
          </cell>
          <cell r="O25">
            <v>0</v>
          </cell>
          <cell r="P25">
            <v>72441945.319999993</v>
          </cell>
          <cell r="Q25">
            <v>0</v>
          </cell>
          <cell r="R25">
            <v>32377020.050000001</v>
          </cell>
          <cell r="S25">
            <v>0</v>
          </cell>
          <cell r="T25">
            <v>0</v>
          </cell>
          <cell r="U25">
            <v>0</v>
          </cell>
          <cell r="V25">
            <v>37299339.75</v>
          </cell>
          <cell r="W25">
            <v>0</v>
          </cell>
          <cell r="X25">
            <v>7901956.0499999998</v>
          </cell>
          <cell r="Y25">
            <v>0</v>
          </cell>
          <cell r="Z25">
            <v>0</v>
          </cell>
          <cell r="AA25">
            <v>0</v>
          </cell>
          <cell r="AB25">
            <v>46183363.630000003</v>
          </cell>
          <cell r="AC25">
            <v>0</v>
          </cell>
          <cell r="AD25">
            <v>28732054</v>
          </cell>
          <cell r="AE25">
            <v>0</v>
          </cell>
          <cell r="AF25">
            <v>0</v>
          </cell>
          <cell r="AG25">
            <v>0</v>
          </cell>
          <cell r="AH25">
            <v>11779168.4</v>
          </cell>
          <cell r="AI25">
            <v>0</v>
          </cell>
          <cell r="AJ25">
            <v>97521445.409999996</v>
          </cell>
          <cell r="AK25">
            <v>0</v>
          </cell>
          <cell r="AL25">
            <v>0</v>
          </cell>
          <cell r="AM25">
            <v>0</v>
          </cell>
          <cell r="AN25">
            <v>932860276.27999997</v>
          </cell>
          <cell r="AO25">
            <v>465338240.76999998</v>
          </cell>
          <cell r="AP25">
            <v>27733310.82</v>
          </cell>
          <cell r="AQ25">
            <v>0</v>
          </cell>
          <cell r="AR25">
            <v>0</v>
          </cell>
          <cell r="AS25">
            <v>0</v>
          </cell>
          <cell r="AT25">
            <v>575599251.00999999</v>
          </cell>
          <cell r="AU25">
            <v>0</v>
          </cell>
          <cell r="AV25">
            <v>175341107.06</v>
          </cell>
          <cell r="AW25">
            <v>0</v>
          </cell>
          <cell r="AX25">
            <v>0</v>
          </cell>
          <cell r="AY25">
            <v>6982210</v>
          </cell>
          <cell r="AZ25">
            <v>74197368.200000003</v>
          </cell>
          <cell r="BA25">
            <v>0</v>
          </cell>
          <cell r="BB25">
            <v>135171631.18000001</v>
          </cell>
          <cell r="BC25">
            <v>0</v>
          </cell>
          <cell r="BD25">
            <v>0</v>
          </cell>
          <cell r="BE25">
            <v>0</v>
          </cell>
          <cell r="BF25">
            <v>33695344.380000003</v>
          </cell>
          <cell r="BG25">
            <v>0</v>
          </cell>
          <cell r="BH25">
            <v>665624735.42999995</v>
          </cell>
          <cell r="BI25">
            <v>0</v>
          </cell>
          <cell r="BJ25">
            <v>0</v>
          </cell>
          <cell r="BK25">
            <v>63155000</v>
          </cell>
          <cell r="BL25">
            <v>6130784.5800000001</v>
          </cell>
          <cell r="BM25">
            <v>0</v>
          </cell>
          <cell r="BN25">
            <v>138932258.02000001</v>
          </cell>
          <cell r="BO25">
            <v>0</v>
          </cell>
          <cell r="BP25">
            <v>0</v>
          </cell>
          <cell r="BQ25">
            <v>0</v>
          </cell>
          <cell r="BR25">
            <v>85730095.019999996</v>
          </cell>
          <cell r="BS25">
            <v>0</v>
          </cell>
          <cell r="BT25">
            <v>57386716.280000001</v>
          </cell>
          <cell r="BU25">
            <v>0</v>
          </cell>
          <cell r="BV25">
            <v>0</v>
          </cell>
          <cell r="BW25">
            <v>0</v>
          </cell>
          <cell r="BX25">
            <v>12903160.85</v>
          </cell>
          <cell r="BY25">
            <v>0</v>
          </cell>
          <cell r="BZ25">
            <v>58709597.43</v>
          </cell>
          <cell r="CA25">
            <v>0</v>
          </cell>
          <cell r="CB25">
            <v>0</v>
          </cell>
          <cell r="CC25">
            <v>0</v>
          </cell>
          <cell r="CD25">
            <v>14729705.630000001</v>
          </cell>
          <cell r="CE25">
            <v>0</v>
          </cell>
          <cell r="CF25">
            <v>263787023.34999999</v>
          </cell>
          <cell r="CG25">
            <v>0</v>
          </cell>
          <cell r="CH25">
            <v>0</v>
          </cell>
          <cell r="CI25">
            <v>0</v>
          </cell>
          <cell r="CJ25">
            <v>17821582.699999999</v>
          </cell>
          <cell r="CK25">
            <v>0</v>
          </cell>
          <cell r="CL25">
            <v>786109623.92999995</v>
          </cell>
          <cell r="CM25">
            <v>0</v>
          </cell>
          <cell r="CN25">
            <v>0</v>
          </cell>
          <cell r="CO25">
            <v>0</v>
          </cell>
          <cell r="CP25">
            <v>339864105.57999998</v>
          </cell>
          <cell r="CQ25">
            <v>0</v>
          </cell>
          <cell r="CR25">
            <v>187252314.25</v>
          </cell>
          <cell r="CS25">
            <v>0</v>
          </cell>
          <cell r="CT25">
            <v>0</v>
          </cell>
          <cell r="CU25">
            <v>0</v>
          </cell>
          <cell r="CV25">
            <v>156373634.56999999</v>
          </cell>
          <cell r="CW25">
            <v>0</v>
          </cell>
          <cell r="CX25">
            <v>168563425.44</v>
          </cell>
          <cell r="CY25">
            <v>0</v>
          </cell>
          <cell r="CZ25">
            <v>0</v>
          </cell>
          <cell r="DA25">
            <v>0</v>
          </cell>
          <cell r="DB25">
            <v>3742837.76</v>
          </cell>
          <cell r="DC25">
            <v>0</v>
          </cell>
          <cell r="DD25">
            <v>197036260.78</v>
          </cell>
          <cell r="DE25">
            <v>0</v>
          </cell>
          <cell r="DF25">
            <v>0</v>
          </cell>
          <cell r="DG25">
            <v>0</v>
          </cell>
          <cell r="DH25">
            <v>53729502.079999998</v>
          </cell>
          <cell r="DI25">
            <v>1650000</v>
          </cell>
          <cell r="DJ25">
            <v>79127036.569999993</v>
          </cell>
          <cell r="DK25">
            <v>0</v>
          </cell>
          <cell r="DL25">
            <v>0</v>
          </cell>
          <cell r="DM25">
            <v>0</v>
          </cell>
          <cell r="DN25">
            <v>4128616.39</v>
          </cell>
          <cell r="DO25">
            <v>0</v>
          </cell>
          <cell r="DP25">
            <v>108797938.45</v>
          </cell>
          <cell r="DQ25">
            <v>0</v>
          </cell>
          <cell r="DR25">
            <v>0</v>
          </cell>
          <cell r="DS25">
            <v>0</v>
          </cell>
          <cell r="DT25">
            <v>11046375.65</v>
          </cell>
          <cell r="DU25">
            <v>0</v>
          </cell>
          <cell r="DV25">
            <v>891932710.55999994</v>
          </cell>
          <cell r="DW25">
            <v>0</v>
          </cell>
          <cell r="DX25">
            <v>0</v>
          </cell>
          <cell r="DY25">
            <v>0</v>
          </cell>
          <cell r="DZ25">
            <v>24029999.579999998</v>
          </cell>
          <cell r="EA25">
            <v>0</v>
          </cell>
          <cell r="EB25">
            <v>79666863.909999996</v>
          </cell>
          <cell r="EC25">
            <v>0</v>
          </cell>
          <cell r="ED25">
            <v>0</v>
          </cell>
          <cell r="EE25">
            <v>0</v>
          </cell>
          <cell r="EF25">
            <v>152525682</v>
          </cell>
          <cell r="EG25">
            <v>0</v>
          </cell>
          <cell r="EH25">
            <v>2554671598.6700001</v>
          </cell>
          <cell r="EI25">
            <v>0</v>
          </cell>
          <cell r="EJ25">
            <v>0</v>
          </cell>
          <cell r="EK25">
            <v>743000.01</v>
          </cell>
          <cell r="EL25">
            <v>56800030.549999997</v>
          </cell>
          <cell r="EM25">
            <v>0</v>
          </cell>
          <cell r="EN25">
            <v>154907723.81999999</v>
          </cell>
          <cell r="EO25">
            <v>0</v>
          </cell>
          <cell r="EP25">
            <v>0</v>
          </cell>
          <cell r="EQ25">
            <v>505000000</v>
          </cell>
          <cell r="ER25">
            <v>36398100.509999998</v>
          </cell>
          <cell r="ES25">
            <v>0</v>
          </cell>
          <cell r="ET25">
            <v>469945447.70999998</v>
          </cell>
          <cell r="EU25">
            <v>0</v>
          </cell>
          <cell r="EV25">
            <v>0</v>
          </cell>
          <cell r="EW25">
            <v>0</v>
          </cell>
          <cell r="EX25">
            <v>133937269.08</v>
          </cell>
          <cell r="EY25">
            <v>0</v>
          </cell>
          <cell r="EZ25">
            <v>304575862.81</v>
          </cell>
          <cell r="FA25">
            <v>0</v>
          </cell>
          <cell r="FB25">
            <v>0</v>
          </cell>
          <cell r="FC25">
            <v>861000</v>
          </cell>
          <cell r="FD25">
            <v>415575945</v>
          </cell>
          <cell r="FE25">
            <v>0</v>
          </cell>
          <cell r="FF25">
            <v>211282657.28999999</v>
          </cell>
          <cell r="FG25">
            <v>0</v>
          </cell>
          <cell r="FH25">
            <v>0</v>
          </cell>
          <cell r="FI25">
            <v>150605</v>
          </cell>
          <cell r="FJ25">
            <v>298551653.47000003</v>
          </cell>
          <cell r="FK25">
            <v>0</v>
          </cell>
          <cell r="FL25">
            <v>422265434.22000003</v>
          </cell>
          <cell r="FM25">
            <v>0</v>
          </cell>
          <cell r="FN25">
            <v>0</v>
          </cell>
          <cell r="FO25">
            <v>1002000</v>
          </cell>
          <cell r="FP25">
            <v>513015801.5</v>
          </cell>
          <cell r="FQ25">
            <v>0</v>
          </cell>
          <cell r="FR25">
            <v>1479372025.01</v>
          </cell>
          <cell r="FS25">
            <v>0</v>
          </cell>
          <cell r="FT25">
            <v>0</v>
          </cell>
          <cell r="FU25">
            <v>2502000</v>
          </cell>
          <cell r="FV25">
            <v>425804497.63</v>
          </cell>
          <cell r="FW25">
            <v>0</v>
          </cell>
          <cell r="FX25">
            <v>258102904.28999999</v>
          </cell>
          <cell r="FY25">
            <v>0</v>
          </cell>
          <cell r="FZ25">
            <v>0</v>
          </cell>
          <cell r="GA25">
            <v>1419934.01</v>
          </cell>
          <cell r="GB25">
            <v>30972056.98</v>
          </cell>
          <cell r="GC25">
            <v>0</v>
          </cell>
          <cell r="GD25">
            <v>267338704.87</v>
          </cell>
          <cell r="GE25">
            <v>0</v>
          </cell>
          <cell r="GF25">
            <v>0</v>
          </cell>
          <cell r="GG25">
            <v>30000</v>
          </cell>
          <cell r="GH25">
            <v>48595405.700000003</v>
          </cell>
          <cell r="GI25">
            <v>95796750</v>
          </cell>
          <cell r="GJ25">
            <v>124638018.06999999</v>
          </cell>
          <cell r="GK25">
            <v>0</v>
          </cell>
          <cell r="GL25">
            <v>0</v>
          </cell>
          <cell r="GM25">
            <v>63000</v>
          </cell>
          <cell r="GN25">
            <v>61843856.469999999</v>
          </cell>
          <cell r="GO25">
            <v>0</v>
          </cell>
          <cell r="GP25">
            <v>235840788.94999999</v>
          </cell>
          <cell r="GQ25">
            <v>0</v>
          </cell>
          <cell r="GR25">
            <v>0</v>
          </cell>
          <cell r="GS25">
            <v>62265</v>
          </cell>
          <cell r="GT25">
            <v>59671536.18</v>
          </cell>
          <cell r="GU25">
            <v>0</v>
          </cell>
          <cell r="GV25">
            <v>229056250.06999999</v>
          </cell>
          <cell r="GW25">
            <v>0</v>
          </cell>
          <cell r="GX25">
            <v>0</v>
          </cell>
          <cell r="GY25">
            <v>25300</v>
          </cell>
          <cell r="GZ25">
            <v>68665151.180000007</v>
          </cell>
          <cell r="HA25">
            <v>0</v>
          </cell>
          <cell r="HB25">
            <v>136070319.49000001</v>
          </cell>
          <cell r="HC25">
            <v>0</v>
          </cell>
          <cell r="HD25">
            <v>0</v>
          </cell>
          <cell r="HE25">
            <v>43900</v>
          </cell>
          <cell r="HF25">
            <v>16252411.32</v>
          </cell>
          <cell r="HG25">
            <v>0</v>
          </cell>
          <cell r="HH25">
            <v>179362402.55000001</v>
          </cell>
          <cell r="HI25">
            <v>0</v>
          </cell>
          <cell r="HJ25">
            <v>0</v>
          </cell>
          <cell r="HK25">
            <v>0</v>
          </cell>
          <cell r="HL25">
            <v>18431525.690000001</v>
          </cell>
          <cell r="HM25">
            <v>481841000</v>
          </cell>
          <cell r="HN25">
            <v>245601069.22</v>
          </cell>
          <cell r="HO25">
            <v>0</v>
          </cell>
          <cell r="HP25">
            <v>0</v>
          </cell>
          <cell r="HQ25">
            <v>0</v>
          </cell>
          <cell r="HR25">
            <v>137566207.22</v>
          </cell>
          <cell r="HS25">
            <v>0</v>
          </cell>
          <cell r="HT25">
            <v>66691672.969999999</v>
          </cell>
          <cell r="HU25">
            <v>0</v>
          </cell>
          <cell r="HV25">
            <v>0</v>
          </cell>
          <cell r="HW25">
            <v>308000</v>
          </cell>
          <cell r="HX25">
            <v>12080431.050000001</v>
          </cell>
          <cell r="HY25">
            <v>0</v>
          </cell>
          <cell r="HZ25">
            <v>178652060.31</v>
          </cell>
          <cell r="IA25">
            <v>0</v>
          </cell>
          <cell r="IB25">
            <v>0</v>
          </cell>
          <cell r="IC25">
            <v>420888</v>
          </cell>
          <cell r="ID25">
            <v>9454208.0399999991</v>
          </cell>
          <cell r="IE25">
            <v>0</v>
          </cell>
          <cell r="IF25">
            <v>155033170.09999999</v>
          </cell>
          <cell r="IG25">
            <v>0</v>
          </cell>
          <cell r="IH25">
            <v>0</v>
          </cell>
          <cell r="II25">
            <v>6777000</v>
          </cell>
          <cell r="IJ25">
            <v>1103082.05</v>
          </cell>
          <cell r="IK25">
            <v>0</v>
          </cell>
          <cell r="IL25">
            <v>374340564.13999999</v>
          </cell>
          <cell r="IM25">
            <v>0</v>
          </cell>
          <cell r="IN25">
            <v>0</v>
          </cell>
          <cell r="IO25">
            <v>500000</v>
          </cell>
          <cell r="IP25">
            <v>9448568.8000000007</v>
          </cell>
          <cell r="IQ25">
            <v>0</v>
          </cell>
          <cell r="IR25">
            <v>45693789.710000001</v>
          </cell>
          <cell r="IS25">
            <v>0</v>
          </cell>
          <cell r="IT25">
            <v>0</v>
          </cell>
          <cell r="IU25">
            <v>0</v>
          </cell>
          <cell r="IV25">
            <v>14505723.49</v>
          </cell>
          <cell r="IW25">
            <v>0</v>
          </cell>
          <cell r="IX25">
            <v>49848133.399999999</v>
          </cell>
          <cell r="IY25">
            <v>0</v>
          </cell>
          <cell r="IZ25">
            <v>0</v>
          </cell>
          <cell r="JA25">
            <v>0</v>
          </cell>
          <cell r="JB25">
            <v>124426260.06999999</v>
          </cell>
          <cell r="JC25">
            <v>0</v>
          </cell>
          <cell r="JD25">
            <v>139421263.61000001</v>
          </cell>
          <cell r="JE25">
            <v>0</v>
          </cell>
          <cell r="JF25">
            <v>0</v>
          </cell>
          <cell r="JG25">
            <v>0</v>
          </cell>
          <cell r="JI25">
            <v>1.0814493120236941</v>
          </cell>
          <cell r="JJ25">
            <v>6.0252914244868352E-2</v>
          </cell>
        </row>
        <row r="26">
          <cell r="A26" t="str">
            <v>«Системы ЭЛектронных Торгов»</v>
          </cell>
          <cell r="B26">
            <v>0</v>
          </cell>
          <cell r="C26">
            <v>6.9654860585399998</v>
          </cell>
          <cell r="D26">
            <v>0</v>
          </cell>
          <cell r="E26">
            <v>0</v>
          </cell>
          <cell r="F26">
            <v>14556396.619999999</v>
          </cell>
          <cell r="G26">
            <v>0</v>
          </cell>
          <cell r="H26">
            <v>0</v>
          </cell>
          <cell r="I26">
            <v>0</v>
          </cell>
          <cell r="J26">
            <v>42039290.649999999</v>
          </cell>
          <cell r="K26">
            <v>0</v>
          </cell>
          <cell r="L26">
            <v>6481568.25</v>
          </cell>
          <cell r="M26">
            <v>0</v>
          </cell>
          <cell r="N26">
            <v>0</v>
          </cell>
          <cell r="O26">
            <v>0</v>
          </cell>
          <cell r="P26">
            <v>116964598.58</v>
          </cell>
          <cell r="Q26">
            <v>0</v>
          </cell>
          <cell r="R26">
            <v>73126557.170000002</v>
          </cell>
          <cell r="S26">
            <v>0</v>
          </cell>
          <cell r="T26">
            <v>0</v>
          </cell>
          <cell r="U26">
            <v>0</v>
          </cell>
          <cell r="V26">
            <v>60376664.409999996</v>
          </cell>
          <cell r="W26">
            <v>0</v>
          </cell>
          <cell r="X26">
            <v>180358199.41999999</v>
          </cell>
          <cell r="Y26">
            <v>0</v>
          </cell>
          <cell r="Z26">
            <v>0</v>
          </cell>
          <cell r="AA26">
            <v>0</v>
          </cell>
          <cell r="AB26">
            <v>12169674.199999999</v>
          </cell>
          <cell r="AC26">
            <v>0</v>
          </cell>
          <cell r="AD26">
            <v>160434358.84999999</v>
          </cell>
          <cell r="AE26">
            <v>0</v>
          </cell>
          <cell r="AF26">
            <v>0</v>
          </cell>
          <cell r="AG26">
            <v>0</v>
          </cell>
          <cell r="AH26">
            <v>25734688.460000001</v>
          </cell>
          <cell r="AI26">
            <v>0</v>
          </cell>
          <cell r="AJ26">
            <v>34694965.770000003</v>
          </cell>
          <cell r="AK26">
            <v>0</v>
          </cell>
          <cell r="AL26">
            <v>0</v>
          </cell>
          <cell r="AM26">
            <v>0</v>
          </cell>
          <cell r="AN26">
            <v>44318317.799999997</v>
          </cell>
          <cell r="AO26">
            <v>7504200</v>
          </cell>
          <cell r="AP26">
            <v>29283486.489999998</v>
          </cell>
          <cell r="AQ26">
            <v>0</v>
          </cell>
          <cell r="AR26">
            <v>0</v>
          </cell>
          <cell r="AS26">
            <v>19265119.649999999</v>
          </cell>
          <cell r="AT26">
            <v>127628790.02</v>
          </cell>
          <cell r="AU26">
            <v>0</v>
          </cell>
          <cell r="AV26">
            <v>166777078.33000001</v>
          </cell>
          <cell r="AW26">
            <v>0</v>
          </cell>
          <cell r="AX26">
            <v>0</v>
          </cell>
          <cell r="AY26">
            <v>0</v>
          </cell>
          <cell r="AZ26">
            <v>83504539.930000007</v>
          </cell>
          <cell r="BA26">
            <v>0</v>
          </cell>
          <cell r="BB26">
            <v>68407056.790000007</v>
          </cell>
          <cell r="BC26">
            <v>0</v>
          </cell>
          <cell r="BD26">
            <v>0</v>
          </cell>
          <cell r="BE26">
            <v>0</v>
          </cell>
          <cell r="BF26">
            <v>398003267.35000002</v>
          </cell>
          <cell r="BG26">
            <v>0</v>
          </cell>
          <cell r="BH26">
            <v>17361663.77</v>
          </cell>
          <cell r="BI26">
            <v>0</v>
          </cell>
          <cell r="BJ26">
            <v>0</v>
          </cell>
          <cell r="BK26">
            <v>0</v>
          </cell>
          <cell r="BL26">
            <v>12358962.440000001</v>
          </cell>
          <cell r="BM26">
            <v>0</v>
          </cell>
          <cell r="BN26">
            <v>273485685.94999999</v>
          </cell>
          <cell r="BO26">
            <v>0</v>
          </cell>
          <cell r="BP26">
            <v>0</v>
          </cell>
          <cell r="BQ26">
            <v>0</v>
          </cell>
          <cell r="BR26">
            <v>74872166.079999998</v>
          </cell>
          <cell r="BS26">
            <v>0</v>
          </cell>
          <cell r="BT26">
            <v>218449368.72</v>
          </cell>
          <cell r="BU26">
            <v>0</v>
          </cell>
          <cell r="BV26">
            <v>0</v>
          </cell>
          <cell r="BW26">
            <v>0</v>
          </cell>
          <cell r="BX26">
            <v>32445051.52</v>
          </cell>
          <cell r="BY26">
            <v>1245000</v>
          </cell>
          <cell r="BZ26">
            <v>257993003.03</v>
          </cell>
          <cell r="CA26">
            <v>0</v>
          </cell>
          <cell r="CB26">
            <v>0</v>
          </cell>
          <cell r="CC26">
            <v>0</v>
          </cell>
          <cell r="CD26">
            <v>50083168.739999995</v>
          </cell>
          <cell r="CE26">
            <v>0</v>
          </cell>
          <cell r="CF26">
            <v>82487056.540000007</v>
          </cell>
          <cell r="CG26">
            <v>0</v>
          </cell>
          <cell r="CH26">
            <v>0</v>
          </cell>
          <cell r="CI26">
            <v>0</v>
          </cell>
          <cell r="CJ26">
            <v>16517917.199999999</v>
          </cell>
          <cell r="CK26">
            <v>0</v>
          </cell>
          <cell r="CL26">
            <v>119192396.09</v>
          </cell>
          <cell r="CM26">
            <v>0</v>
          </cell>
          <cell r="CN26">
            <v>0</v>
          </cell>
          <cell r="CO26">
            <v>0</v>
          </cell>
          <cell r="CP26">
            <v>24294687.920000002</v>
          </cell>
          <cell r="CQ26">
            <v>0</v>
          </cell>
          <cell r="CR26">
            <v>41314802.710000001</v>
          </cell>
          <cell r="CS26">
            <v>0</v>
          </cell>
          <cell r="CT26">
            <v>0</v>
          </cell>
          <cell r="CU26">
            <v>0</v>
          </cell>
          <cell r="CV26">
            <v>85568521.200000003</v>
          </cell>
          <cell r="CW26">
            <v>0</v>
          </cell>
          <cell r="CX26">
            <v>92530300.700000003</v>
          </cell>
          <cell r="CY26">
            <v>0</v>
          </cell>
          <cell r="CZ26">
            <v>0</v>
          </cell>
          <cell r="DA26">
            <v>0</v>
          </cell>
          <cell r="DB26">
            <v>118495655.56999999</v>
          </cell>
          <cell r="DC26">
            <v>0</v>
          </cell>
          <cell r="DD26">
            <v>73261241.370000005</v>
          </cell>
          <cell r="DE26">
            <v>0</v>
          </cell>
          <cell r="DF26">
            <v>0</v>
          </cell>
          <cell r="DG26">
            <v>0</v>
          </cell>
          <cell r="DH26">
            <v>23370329.100000001</v>
          </cell>
          <cell r="DI26">
            <v>0</v>
          </cell>
          <cell r="DJ26">
            <v>160411805.78999999</v>
          </cell>
          <cell r="DK26">
            <v>0</v>
          </cell>
          <cell r="DL26">
            <v>0</v>
          </cell>
          <cell r="DM26">
            <v>0</v>
          </cell>
          <cell r="DN26">
            <v>65309119</v>
          </cell>
          <cell r="DO26">
            <v>0</v>
          </cell>
          <cell r="DP26">
            <v>178972674.16999999</v>
          </cell>
          <cell r="DQ26">
            <v>0</v>
          </cell>
          <cell r="DR26">
            <v>0</v>
          </cell>
          <cell r="DS26">
            <v>0</v>
          </cell>
          <cell r="DT26">
            <v>6567463.0499999998</v>
          </cell>
          <cell r="DU26">
            <v>0</v>
          </cell>
          <cell r="DV26">
            <v>241833976.16</v>
          </cell>
          <cell r="DW26">
            <v>0</v>
          </cell>
          <cell r="DX26">
            <v>0</v>
          </cell>
          <cell r="DY26">
            <v>0</v>
          </cell>
          <cell r="DZ26">
            <v>1500750</v>
          </cell>
          <cell r="EA26">
            <v>0</v>
          </cell>
          <cell r="EB26">
            <v>29861805.460000001</v>
          </cell>
          <cell r="EC26">
            <v>0</v>
          </cell>
          <cell r="ED26">
            <v>0</v>
          </cell>
          <cell r="EE26">
            <v>0</v>
          </cell>
          <cell r="EF26">
            <v>40376166</v>
          </cell>
          <cell r="EG26">
            <v>0</v>
          </cell>
          <cell r="EH26">
            <v>9281864.0999999996</v>
          </cell>
          <cell r="EI26">
            <v>0</v>
          </cell>
          <cell r="EJ26">
            <v>0</v>
          </cell>
          <cell r="EK26">
            <v>0</v>
          </cell>
          <cell r="EL26">
            <v>56080744.68</v>
          </cell>
          <cell r="EM26">
            <v>0</v>
          </cell>
          <cell r="EN26">
            <v>515408776.37</v>
          </cell>
          <cell r="EO26">
            <v>0</v>
          </cell>
          <cell r="EP26">
            <v>0</v>
          </cell>
          <cell r="EQ26">
            <v>0</v>
          </cell>
          <cell r="ER26">
            <v>24076613.779999997</v>
          </cell>
          <cell r="ES26">
            <v>0</v>
          </cell>
          <cell r="ET26">
            <v>59380073.990000002</v>
          </cell>
          <cell r="EU26">
            <v>0</v>
          </cell>
          <cell r="EV26">
            <v>0</v>
          </cell>
          <cell r="EW26">
            <v>0</v>
          </cell>
          <cell r="EX26">
            <v>75835795.010000005</v>
          </cell>
          <cell r="EY26">
            <v>20992001.84</v>
          </cell>
          <cell r="EZ26">
            <v>36990142.240000002</v>
          </cell>
          <cell r="FA26">
            <v>0</v>
          </cell>
          <cell r="FB26">
            <v>0</v>
          </cell>
          <cell r="FC26">
            <v>0</v>
          </cell>
          <cell r="FD26">
            <v>14996925</v>
          </cell>
          <cell r="FE26">
            <v>0</v>
          </cell>
          <cell r="FF26">
            <v>126401268.81</v>
          </cell>
          <cell r="FG26">
            <v>0</v>
          </cell>
          <cell r="FH26">
            <v>0</v>
          </cell>
          <cell r="FI26">
            <v>0</v>
          </cell>
          <cell r="FJ26">
            <v>102297300</v>
          </cell>
          <cell r="FK26">
            <v>0</v>
          </cell>
          <cell r="FL26">
            <v>632104424.87</v>
          </cell>
          <cell r="FM26">
            <v>0</v>
          </cell>
          <cell r="FN26">
            <v>0</v>
          </cell>
          <cell r="FO26">
            <v>0</v>
          </cell>
          <cell r="FP26">
            <v>197909820</v>
          </cell>
          <cell r="FQ26">
            <v>0</v>
          </cell>
          <cell r="FR26">
            <v>30537040.670000002</v>
          </cell>
          <cell r="FS26">
            <v>0</v>
          </cell>
          <cell r="FT26">
            <v>0</v>
          </cell>
          <cell r="FU26">
            <v>0</v>
          </cell>
          <cell r="FV26">
            <v>44618680</v>
          </cell>
          <cell r="FW26">
            <v>0</v>
          </cell>
          <cell r="FX26">
            <v>99582053.599999994</v>
          </cell>
          <cell r="FY26">
            <v>0</v>
          </cell>
          <cell r="FZ26">
            <v>0</v>
          </cell>
          <cell r="GA26">
            <v>0</v>
          </cell>
          <cell r="GB26">
            <v>2770000</v>
          </cell>
          <cell r="GC26">
            <v>0</v>
          </cell>
          <cell r="GD26">
            <v>169833072.72999999</v>
          </cell>
          <cell r="GE26">
            <v>0</v>
          </cell>
          <cell r="GF26">
            <v>0</v>
          </cell>
          <cell r="GG26">
            <v>0</v>
          </cell>
          <cell r="GH26">
            <v>411808.5</v>
          </cell>
          <cell r="GI26">
            <v>0</v>
          </cell>
          <cell r="GJ26">
            <v>11931318.460000001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4852772.6900000004</v>
          </cell>
          <cell r="GQ26">
            <v>0</v>
          </cell>
          <cell r="GR26">
            <v>0</v>
          </cell>
          <cell r="GS26">
            <v>0</v>
          </cell>
          <cell r="GT26">
            <v>41093000</v>
          </cell>
          <cell r="GU26">
            <v>0</v>
          </cell>
          <cell r="GV26">
            <v>10405808.26</v>
          </cell>
          <cell r="GW26">
            <v>0</v>
          </cell>
          <cell r="GX26">
            <v>0</v>
          </cell>
          <cell r="GY26">
            <v>0</v>
          </cell>
          <cell r="GZ26">
            <v>50298623.829999998</v>
          </cell>
          <cell r="HA26">
            <v>0</v>
          </cell>
          <cell r="HB26">
            <v>23162481.559999999</v>
          </cell>
          <cell r="HC26">
            <v>0</v>
          </cell>
          <cell r="HD26">
            <v>0</v>
          </cell>
          <cell r="HE26">
            <v>175000</v>
          </cell>
          <cell r="HF26">
            <v>12318075.5</v>
          </cell>
          <cell r="HG26">
            <v>0</v>
          </cell>
          <cell r="HH26">
            <v>159423950.97</v>
          </cell>
          <cell r="HI26">
            <v>0</v>
          </cell>
          <cell r="HJ26">
            <v>0</v>
          </cell>
          <cell r="HK26">
            <v>0</v>
          </cell>
          <cell r="HL26">
            <v>4796400</v>
          </cell>
          <cell r="HM26">
            <v>0</v>
          </cell>
          <cell r="HN26">
            <v>276595900.22000003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165000</v>
          </cell>
          <cell r="HU26">
            <v>0</v>
          </cell>
          <cell r="HV26">
            <v>0</v>
          </cell>
          <cell r="HW26">
            <v>0</v>
          </cell>
          <cell r="HX26">
            <v>41063400</v>
          </cell>
          <cell r="HY26">
            <v>0</v>
          </cell>
          <cell r="HZ26">
            <v>96724031.409999996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1182332.43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I26" t="e">
            <v>#DIV/0!</v>
          </cell>
          <cell r="JJ26" t="e">
            <v>#DIV/0!</v>
          </cell>
        </row>
        <row r="27">
          <cell r="A27" t="str">
            <v>«ТЕНДЕР ГАРАНТ»</v>
          </cell>
          <cell r="B27">
            <v>0</v>
          </cell>
          <cell r="C27">
            <v>15.879827152789996</v>
          </cell>
          <cell r="D27">
            <v>0</v>
          </cell>
          <cell r="E27">
            <v>0</v>
          </cell>
          <cell r="F27">
            <v>4108462.07</v>
          </cell>
          <cell r="G27">
            <v>0</v>
          </cell>
          <cell r="H27">
            <v>0</v>
          </cell>
          <cell r="I27">
            <v>0</v>
          </cell>
          <cell r="J27">
            <v>49080266.700000003</v>
          </cell>
          <cell r="K27">
            <v>0</v>
          </cell>
          <cell r="L27">
            <v>15055562.73</v>
          </cell>
          <cell r="M27">
            <v>0</v>
          </cell>
          <cell r="N27">
            <v>0</v>
          </cell>
          <cell r="O27">
            <v>0</v>
          </cell>
          <cell r="P27">
            <v>3151494</v>
          </cell>
          <cell r="Q27">
            <v>0</v>
          </cell>
          <cell r="R27">
            <v>325999302.14999998</v>
          </cell>
          <cell r="S27">
            <v>0</v>
          </cell>
          <cell r="T27">
            <v>0</v>
          </cell>
          <cell r="U27">
            <v>0</v>
          </cell>
          <cell r="V27">
            <v>8897939969.75</v>
          </cell>
          <cell r="W27">
            <v>0</v>
          </cell>
          <cell r="X27">
            <v>56075314.649999999</v>
          </cell>
          <cell r="Y27">
            <v>0</v>
          </cell>
          <cell r="Z27">
            <v>0</v>
          </cell>
          <cell r="AA27">
            <v>0</v>
          </cell>
          <cell r="AB27">
            <v>2691150</v>
          </cell>
          <cell r="AC27">
            <v>0</v>
          </cell>
          <cell r="AD27">
            <v>26041927.289999999</v>
          </cell>
          <cell r="AE27">
            <v>0</v>
          </cell>
          <cell r="AF27">
            <v>0</v>
          </cell>
          <cell r="AG27">
            <v>0</v>
          </cell>
          <cell r="AH27">
            <v>9765000</v>
          </cell>
          <cell r="AI27">
            <v>0</v>
          </cell>
          <cell r="AJ27">
            <v>1083753</v>
          </cell>
          <cell r="AK27">
            <v>0</v>
          </cell>
          <cell r="AL27">
            <v>0</v>
          </cell>
          <cell r="AM27">
            <v>0</v>
          </cell>
          <cell r="AN27">
            <v>6781432</v>
          </cell>
          <cell r="AO27">
            <v>0</v>
          </cell>
          <cell r="AP27">
            <v>6447901.3799999999</v>
          </cell>
          <cell r="AQ27">
            <v>0</v>
          </cell>
          <cell r="AR27">
            <v>0</v>
          </cell>
          <cell r="AS27">
            <v>0</v>
          </cell>
          <cell r="AT27">
            <v>128107678.8</v>
          </cell>
          <cell r="AU27">
            <v>0</v>
          </cell>
          <cell r="AV27">
            <v>88704354.069999993</v>
          </cell>
          <cell r="AW27">
            <v>0</v>
          </cell>
          <cell r="AX27">
            <v>0</v>
          </cell>
          <cell r="AY27">
            <v>0</v>
          </cell>
          <cell r="AZ27">
            <v>121854002.25</v>
          </cell>
          <cell r="BA27">
            <v>0</v>
          </cell>
          <cell r="BB27">
            <v>81589227.049999997</v>
          </cell>
          <cell r="BC27">
            <v>0</v>
          </cell>
          <cell r="BD27">
            <v>0</v>
          </cell>
          <cell r="BE27">
            <v>0</v>
          </cell>
          <cell r="BF27">
            <v>50923362.090000004</v>
          </cell>
          <cell r="BG27">
            <v>0</v>
          </cell>
          <cell r="BH27">
            <v>30590792.989999998</v>
          </cell>
          <cell r="BI27">
            <v>0</v>
          </cell>
          <cell r="BJ27">
            <v>0</v>
          </cell>
          <cell r="BK27">
            <v>0</v>
          </cell>
          <cell r="BL27">
            <v>17020198.100000001</v>
          </cell>
          <cell r="BM27">
            <v>0</v>
          </cell>
          <cell r="BN27">
            <v>60943999.240000002</v>
          </cell>
          <cell r="BO27">
            <v>0</v>
          </cell>
          <cell r="BP27">
            <v>0</v>
          </cell>
          <cell r="BQ27">
            <v>0</v>
          </cell>
          <cell r="BR27">
            <v>10876919.41</v>
          </cell>
          <cell r="BS27">
            <v>0</v>
          </cell>
          <cell r="BT27">
            <v>270908738.62</v>
          </cell>
          <cell r="BU27">
            <v>0</v>
          </cell>
          <cell r="BV27">
            <v>0</v>
          </cell>
          <cell r="BW27">
            <v>0</v>
          </cell>
          <cell r="BX27">
            <v>308465668.80000001</v>
          </cell>
          <cell r="BY27">
            <v>0</v>
          </cell>
          <cell r="BZ27">
            <v>181598481.25</v>
          </cell>
          <cell r="CA27">
            <v>0</v>
          </cell>
          <cell r="CB27">
            <v>0</v>
          </cell>
          <cell r="CC27">
            <v>0</v>
          </cell>
          <cell r="CD27">
            <v>57000400</v>
          </cell>
          <cell r="CE27">
            <v>0</v>
          </cell>
          <cell r="CF27">
            <v>45217328.909999996</v>
          </cell>
          <cell r="CG27">
            <v>0</v>
          </cell>
          <cell r="CH27">
            <v>0</v>
          </cell>
          <cell r="CI27">
            <v>0</v>
          </cell>
          <cell r="CJ27">
            <v>92671072.5</v>
          </cell>
          <cell r="CK27">
            <v>0</v>
          </cell>
          <cell r="CL27">
            <v>21566492.920000002</v>
          </cell>
          <cell r="CM27">
            <v>0</v>
          </cell>
          <cell r="CN27">
            <v>0</v>
          </cell>
          <cell r="CO27">
            <v>0</v>
          </cell>
          <cell r="CP27">
            <v>45929005</v>
          </cell>
          <cell r="CQ27">
            <v>0</v>
          </cell>
          <cell r="CR27">
            <v>953797823.32999992</v>
          </cell>
          <cell r="CS27">
            <v>0</v>
          </cell>
          <cell r="CT27">
            <v>0</v>
          </cell>
          <cell r="CU27">
            <v>0</v>
          </cell>
          <cell r="CV27">
            <v>96352409.900000006</v>
          </cell>
          <cell r="CW27">
            <v>0</v>
          </cell>
          <cell r="CX27">
            <v>302985012</v>
          </cell>
          <cell r="CY27">
            <v>0</v>
          </cell>
          <cell r="CZ27">
            <v>0</v>
          </cell>
          <cell r="DA27">
            <v>0</v>
          </cell>
          <cell r="DB27">
            <v>13707022.800000001</v>
          </cell>
          <cell r="DC27">
            <v>0</v>
          </cell>
          <cell r="DD27">
            <v>1140573314.52</v>
          </cell>
          <cell r="DE27">
            <v>0</v>
          </cell>
          <cell r="DF27">
            <v>0</v>
          </cell>
          <cell r="DG27">
            <v>0</v>
          </cell>
          <cell r="DH27">
            <v>15453000</v>
          </cell>
          <cell r="DI27">
            <v>0</v>
          </cell>
          <cell r="DJ27">
            <v>71592188.859999999</v>
          </cell>
          <cell r="DK27">
            <v>0</v>
          </cell>
          <cell r="DL27">
            <v>0</v>
          </cell>
          <cell r="DM27">
            <v>0</v>
          </cell>
          <cell r="DN27">
            <v>7878500</v>
          </cell>
          <cell r="DO27">
            <v>0</v>
          </cell>
          <cell r="DP27">
            <v>57356319.859999999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21335835.989999998</v>
          </cell>
          <cell r="EG27">
            <v>0</v>
          </cell>
          <cell r="EH27">
            <v>36835015.490000002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12815624</v>
          </cell>
          <cell r="EO27">
            <v>0</v>
          </cell>
          <cell r="EP27">
            <v>0</v>
          </cell>
          <cell r="EQ27">
            <v>0</v>
          </cell>
          <cell r="ER27">
            <v>279450</v>
          </cell>
          <cell r="ES27">
            <v>0</v>
          </cell>
          <cell r="ET27">
            <v>74315999.989999995</v>
          </cell>
          <cell r="EU27">
            <v>0</v>
          </cell>
          <cell r="EV27">
            <v>0</v>
          </cell>
          <cell r="EW27">
            <v>0</v>
          </cell>
          <cell r="EX27">
            <v>300190949.69</v>
          </cell>
          <cell r="EY27">
            <v>0</v>
          </cell>
          <cell r="EZ27">
            <v>439597742</v>
          </cell>
          <cell r="FA27">
            <v>0</v>
          </cell>
          <cell r="FB27">
            <v>0</v>
          </cell>
          <cell r="FC27">
            <v>0</v>
          </cell>
          <cell r="FD27">
            <v>157696912.09999999</v>
          </cell>
          <cell r="FE27">
            <v>0</v>
          </cell>
          <cell r="FF27">
            <v>58272835.75</v>
          </cell>
          <cell r="FG27">
            <v>0</v>
          </cell>
          <cell r="FH27">
            <v>0</v>
          </cell>
          <cell r="FI27">
            <v>0</v>
          </cell>
          <cell r="FJ27">
            <v>115093114.59999999</v>
          </cell>
          <cell r="FK27">
            <v>0</v>
          </cell>
          <cell r="FL27">
            <v>61521512.799999997</v>
          </cell>
          <cell r="FM27">
            <v>0</v>
          </cell>
          <cell r="FN27">
            <v>0</v>
          </cell>
          <cell r="FO27">
            <v>0</v>
          </cell>
          <cell r="FP27">
            <v>75339586</v>
          </cell>
          <cell r="FQ27">
            <v>0</v>
          </cell>
          <cell r="FR27">
            <v>67148920.569999993</v>
          </cell>
          <cell r="FS27">
            <v>0</v>
          </cell>
          <cell r="FT27">
            <v>0</v>
          </cell>
          <cell r="FU27">
            <v>20913716.600000001</v>
          </cell>
          <cell r="FV27">
            <v>33273001</v>
          </cell>
          <cell r="FW27">
            <v>0</v>
          </cell>
          <cell r="FX27">
            <v>40861989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6594056.6500000004</v>
          </cell>
          <cell r="GE27">
            <v>0</v>
          </cell>
          <cell r="GF27">
            <v>0</v>
          </cell>
          <cell r="GG27">
            <v>0</v>
          </cell>
          <cell r="GH27">
            <v>10957146.880000001</v>
          </cell>
          <cell r="GI27">
            <v>0</v>
          </cell>
          <cell r="GJ27">
            <v>6524010</v>
          </cell>
          <cell r="GK27">
            <v>0</v>
          </cell>
          <cell r="GL27">
            <v>0</v>
          </cell>
          <cell r="GM27">
            <v>150000</v>
          </cell>
          <cell r="GN27">
            <v>703598.24</v>
          </cell>
          <cell r="GO27">
            <v>0</v>
          </cell>
          <cell r="GP27">
            <v>142671893.81999999</v>
          </cell>
          <cell r="GQ27">
            <v>0</v>
          </cell>
          <cell r="GR27">
            <v>0</v>
          </cell>
          <cell r="GS27">
            <v>75000</v>
          </cell>
          <cell r="GT27">
            <v>24684000</v>
          </cell>
          <cell r="GU27">
            <v>0</v>
          </cell>
          <cell r="GV27">
            <v>82961575.840000004</v>
          </cell>
          <cell r="GW27">
            <v>0</v>
          </cell>
          <cell r="GX27">
            <v>0</v>
          </cell>
          <cell r="GY27">
            <v>0</v>
          </cell>
          <cell r="GZ27">
            <v>51221504.710000001</v>
          </cell>
          <cell r="HA27">
            <v>0</v>
          </cell>
          <cell r="HB27">
            <v>43592571.609999999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25492107.199999999</v>
          </cell>
          <cell r="HI27">
            <v>0</v>
          </cell>
          <cell r="HJ27">
            <v>0</v>
          </cell>
          <cell r="HK27">
            <v>0</v>
          </cell>
          <cell r="HL27">
            <v>12266557.9</v>
          </cell>
          <cell r="HM27">
            <v>0</v>
          </cell>
          <cell r="HN27">
            <v>3215690.82</v>
          </cell>
          <cell r="HO27">
            <v>0</v>
          </cell>
          <cell r="HP27">
            <v>0</v>
          </cell>
          <cell r="HQ27">
            <v>0</v>
          </cell>
          <cell r="HR27">
            <v>10480222.039999999</v>
          </cell>
          <cell r="HS27">
            <v>0</v>
          </cell>
          <cell r="HT27">
            <v>19562763.620000001</v>
          </cell>
          <cell r="HU27">
            <v>0</v>
          </cell>
          <cell r="HV27">
            <v>0</v>
          </cell>
          <cell r="HW27">
            <v>0</v>
          </cell>
          <cell r="HX27">
            <v>1050000</v>
          </cell>
          <cell r="HY27">
            <v>0</v>
          </cell>
          <cell r="HZ27">
            <v>40112780.729999997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21275613.390000001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65397901.909999996</v>
          </cell>
          <cell r="IQ27">
            <v>0</v>
          </cell>
          <cell r="IR27">
            <v>17973500.449999999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99487602.409999996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I27" t="e">
            <v>#DIV/0!</v>
          </cell>
          <cell r="JJ27" t="e">
            <v>#DIV/0!</v>
          </cell>
        </row>
        <row r="28">
          <cell r="A28" t="str">
            <v>«Электронная площадка «Вердиктъ»</v>
          </cell>
          <cell r="B28">
            <v>0.32648107781000002</v>
          </cell>
          <cell r="C28">
            <v>29.890342070879996</v>
          </cell>
          <cell r="D28">
            <v>0</v>
          </cell>
          <cell r="E28">
            <v>0</v>
          </cell>
          <cell r="F28">
            <v>48542454</v>
          </cell>
          <cell r="G28">
            <v>0</v>
          </cell>
          <cell r="H28">
            <v>0</v>
          </cell>
          <cell r="I28">
            <v>0</v>
          </cell>
          <cell r="J28">
            <v>20014150.98</v>
          </cell>
          <cell r="K28">
            <v>0</v>
          </cell>
          <cell r="L28">
            <v>138981528.08000001</v>
          </cell>
          <cell r="M28">
            <v>0</v>
          </cell>
          <cell r="N28">
            <v>0</v>
          </cell>
          <cell r="O28">
            <v>0</v>
          </cell>
          <cell r="P28">
            <v>63312053.329999998</v>
          </cell>
          <cell r="Q28">
            <v>0</v>
          </cell>
          <cell r="R28">
            <v>28864230.370000001</v>
          </cell>
          <cell r="S28">
            <v>0</v>
          </cell>
          <cell r="T28">
            <v>0</v>
          </cell>
          <cell r="U28">
            <v>0</v>
          </cell>
          <cell r="V28">
            <v>109387894.2</v>
          </cell>
          <cell r="W28">
            <v>0</v>
          </cell>
          <cell r="X28">
            <v>5740199.7999999998</v>
          </cell>
          <cell r="Y28">
            <v>0</v>
          </cell>
          <cell r="Z28">
            <v>0</v>
          </cell>
          <cell r="AA28">
            <v>0</v>
          </cell>
          <cell r="AB28">
            <v>195889035.66</v>
          </cell>
          <cell r="AC28">
            <v>0</v>
          </cell>
          <cell r="AD28">
            <v>127156090.55</v>
          </cell>
          <cell r="AE28">
            <v>0</v>
          </cell>
          <cell r="AF28">
            <v>0</v>
          </cell>
          <cell r="AG28">
            <v>0</v>
          </cell>
          <cell r="AH28">
            <v>2252697.35</v>
          </cell>
          <cell r="AI28">
            <v>0</v>
          </cell>
          <cell r="AJ28">
            <v>57427143.740000002</v>
          </cell>
          <cell r="AK28">
            <v>0</v>
          </cell>
          <cell r="AL28">
            <v>0</v>
          </cell>
          <cell r="AM28">
            <v>0</v>
          </cell>
          <cell r="AN28">
            <v>68891750.159999996</v>
          </cell>
          <cell r="AO28">
            <v>3071000</v>
          </cell>
          <cell r="AP28">
            <v>38710645.539999999</v>
          </cell>
          <cell r="AQ28">
            <v>0</v>
          </cell>
          <cell r="AR28">
            <v>0</v>
          </cell>
          <cell r="AS28">
            <v>0</v>
          </cell>
          <cell r="AT28">
            <v>55830663.090000004</v>
          </cell>
          <cell r="AU28">
            <v>0</v>
          </cell>
          <cell r="AV28">
            <v>33000213.879999999</v>
          </cell>
          <cell r="AW28">
            <v>0</v>
          </cell>
          <cell r="AX28">
            <v>0</v>
          </cell>
          <cell r="AY28">
            <v>0</v>
          </cell>
          <cell r="AZ28">
            <v>26287025.879999999</v>
          </cell>
          <cell r="BA28">
            <v>0</v>
          </cell>
          <cell r="BB28">
            <v>64943049.689999998</v>
          </cell>
          <cell r="BC28">
            <v>0</v>
          </cell>
          <cell r="BD28">
            <v>0</v>
          </cell>
          <cell r="BE28">
            <v>0</v>
          </cell>
          <cell r="BF28">
            <v>4818265.57</v>
          </cell>
          <cell r="BG28">
            <v>0</v>
          </cell>
          <cell r="BH28">
            <v>106107908.58</v>
          </cell>
          <cell r="BI28">
            <v>0</v>
          </cell>
          <cell r="BJ28">
            <v>0</v>
          </cell>
          <cell r="BK28">
            <v>0</v>
          </cell>
          <cell r="BL28">
            <v>22789934.600000001</v>
          </cell>
          <cell r="BM28">
            <v>0</v>
          </cell>
          <cell r="BN28">
            <v>160173051.80000001</v>
          </cell>
          <cell r="BO28">
            <v>0</v>
          </cell>
          <cell r="BP28">
            <v>0</v>
          </cell>
          <cell r="BQ28">
            <v>0</v>
          </cell>
          <cell r="BR28">
            <v>33675724.630000003</v>
          </cell>
          <cell r="BS28">
            <v>0</v>
          </cell>
          <cell r="BT28">
            <v>64447863.240000002</v>
          </cell>
          <cell r="BU28">
            <v>0</v>
          </cell>
          <cell r="BV28">
            <v>0</v>
          </cell>
          <cell r="BW28">
            <v>0</v>
          </cell>
          <cell r="BX28">
            <v>17331251</v>
          </cell>
          <cell r="BY28">
            <v>0</v>
          </cell>
          <cell r="BZ28">
            <v>141063742.01999998</v>
          </cell>
          <cell r="CA28">
            <v>0</v>
          </cell>
          <cell r="CB28">
            <v>0</v>
          </cell>
          <cell r="CC28">
            <v>0</v>
          </cell>
          <cell r="CD28">
            <v>5276416.2</v>
          </cell>
          <cell r="CE28">
            <v>0</v>
          </cell>
          <cell r="CF28">
            <v>40387644.859999999</v>
          </cell>
          <cell r="CG28">
            <v>0</v>
          </cell>
          <cell r="CH28">
            <v>0</v>
          </cell>
          <cell r="CI28">
            <v>0</v>
          </cell>
          <cell r="CJ28">
            <v>2324720.9</v>
          </cell>
          <cell r="CK28">
            <v>0</v>
          </cell>
          <cell r="CL28">
            <v>23951793</v>
          </cell>
          <cell r="CM28">
            <v>0</v>
          </cell>
          <cell r="CN28">
            <v>0</v>
          </cell>
          <cell r="CO28">
            <v>0</v>
          </cell>
          <cell r="CP28">
            <v>3463525.7</v>
          </cell>
          <cell r="CQ28">
            <v>0</v>
          </cell>
          <cell r="CR28">
            <v>19121950.41</v>
          </cell>
          <cell r="CS28">
            <v>0</v>
          </cell>
          <cell r="CT28">
            <v>0</v>
          </cell>
          <cell r="CU28">
            <v>0</v>
          </cell>
          <cell r="CV28">
            <v>11201465.550000001</v>
          </cell>
          <cell r="CW28">
            <v>0</v>
          </cell>
          <cell r="CX28">
            <v>67632226.849999994</v>
          </cell>
          <cell r="CY28">
            <v>0</v>
          </cell>
          <cell r="CZ28">
            <v>0</v>
          </cell>
          <cell r="DA28">
            <v>0</v>
          </cell>
          <cell r="DB28">
            <v>927731.5</v>
          </cell>
          <cell r="DC28">
            <v>0</v>
          </cell>
          <cell r="DD28">
            <v>40920353.039999999</v>
          </cell>
          <cell r="DE28">
            <v>0</v>
          </cell>
          <cell r="DF28">
            <v>0</v>
          </cell>
          <cell r="DG28">
            <v>0</v>
          </cell>
          <cell r="DH28">
            <v>1834837.05</v>
          </cell>
          <cell r="DI28">
            <v>0</v>
          </cell>
          <cell r="DJ28">
            <v>393649863.27999997</v>
          </cell>
          <cell r="DK28">
            <v>0</v>
          </cell>
          <cell r="DL28">
            <v>0</v>
          </cell>
          <cell r="DM28">
            <v>0</v>
          </cell>
          <cell r="DN28">
            <v>1069103.1000000001</v>
          </cell>
          <cell r="DO28">
            <v>0</v>
          </cell>
          <cell r="DP28">
            <v>49349371.130000003</v>
          </cell>
          <cell r="DQ28">
            <v>0</v>
          </cell>
          <cell r="DR28">
            <v>0</v>
          </cell>
          <cell r="DS28">
            <v>0</v>
          </cell>
          <cell r="DT28">
            <v>15550462.85</v>
          </cell>
          <cell r="DU28">
            <v>0</v>
          </cell>
          <cell r="DV28">
            <v>9889140.5199999996</v>
          </cell>
          <cell r="DW28">
            <v>0</v>
          </cell>
          <cell r="DX28">
            <v>0</v>
          </cell>
          <cell r="DY28">
            <v>0</v>
          </cell>
          <cell r="DZ28">
            <v>30010169</v>
          </cell>
          <cell r="EA28">
            <v>0</v>
          </cell>
          <cell r="EB28">
            <v>10341762.98</v>
          </cell>
          <cell r="EC28">
            <v>0</v>
          </cell>
          <cell r="ED28">
            <v>0</v>
          </cell>
          <cell r="EE28">
            <v>0</v>
          </cell>
          <cell r="EF28">
            <v>21362511.800000001</v>
          </cell>
          <cell r="EG28">
            <v>0</v>
          </cell>
          <cell r="EH28">
            <v>42681410.780000001</v>
          </cell>
          <cell r="EI28">
            <v>0</v>
          </cell>
          <cell r="EJ28">
            <v>0</v>
          </cell>
          <cell r="EK28">
            <v>0</v>
          </cell>
          <cell r="EL28">
            <v>9309312.0999999996</v>
          </cell>
          <cell r="EM28">
            <v>0</v>
          </cell>
          <cell r="EN28">
            <v>373030625.25999999</v>
          </cell>
          <cell r="EO28">
            <v>0</v>
          </cell>
          <cell r="EP28">
            <v>0</v>
          </cell>
          <cell r="EQ28">
            <v>0</v>
          </cell>
          <cell r="ER28">
            <v>117259546.8</v>
          </cell>
          <cell r="ES28">
            <v>0</v>
          </cell>
          <cell r="ET28">
            <v>310834675.01999998</v>
          </cell>
          <cell r="EU28">
            <v>0</v>
          </cell>
          <cell r="EV28">
            <v>0</v>
          </cell>
          <cell r="EW28">
            <v>0</v>
          </cell>
          <cell r="EX28">
            <v>182605796.59</v>
          </cell>
          <cell r="EY28">
            <v>0</v>
          </cell>
          <cell r="EZ28">
            <v>228661523.36000001</v>
          </cell>
          <cell r="FA28">
            <v>0</v>
          </cell>
          <cell r="FB28">
            <v>0</v>
          </cell>
          <cell r="FC28">
            <v>0</v>
          </cell>
          <cell r="FD28">
            <v>4781454047.5</v>
          </cell>
          <cell r="FE28">
            <v>0</v>
          </cell>
          <cell r="FF28">
            <v>529371533.41000003</v>
          </cell>
          <cell r="FG28">
            <v>0</v>
          </cell>
          <cell r="FH28">
            <v>0</v>
          </cell>
          <cell r="FI28">
            <v>0</v>
          </cell>
          <cell r="FJ28">
            <v>150873231.39999998</v>
          </cell>
          <cell r="FK28">
            <v>0</v>
          </cell>
          <cell r="FL28">
            <v>190712430.99000001</v>
          </cell>
          <cell r="FM28">
            <v>0</v>
          </cell>
          <cell r="FN28">
            <v>0</v>
          </cell>
          <cell r="FO28">
            <v>0</v>
          </cell>
          <cell r="FP28">
            <v>387955791.76999998</v>
          </cell>
          <cell r="FQ28">
            <v>0</v>
          </cell>
          <cell r="FR28">
            <v>1236748292.01</v>
          </cell>
          <cell r="FS28">
            <v>0</v>
          </cell>
          <cell r="FT28">
            <v>0</v>
          </cell>
          <cell r="FU28">
            <v>270800</v>
          </cell>
          <cell r="FV28">
            <v>727566905.12</v>
          </cell>
          <cell r="FW28">
            <v>0</v>
          </cell>
          <cell r="FX28">
            <v>407888935.69999999</v>
          </cell>
          <cell r="FY28">
            <v>0</v>
          </cell>
          <cell r="FZ28">
            <v>0</v>
          </cell>
          <cell r="GA28">
            <v>0</v>
          </cell>
          <cell r="GB28">
            <v>306649507.12</v>
          </cell>
          <cell r="GC28">
            <v>0</v>
          </cell>
          <cell r="GD28">
            <v>448687873.81999999</v>
          </cell>
          <cell r="GE28">
            <v>0</v>
          </cell>
          <cell r="GF28">
            <v>0</v>
          </cell>
          <cell r="GG28">
            <v>0</v>
          </cell>
          <cell r="GH28">
            <v>139407276.69999999</v>
          </cell>
          <cell r="GI28">
            <v>0</v>
          </cell>
          <cell r="GJ28">
            <v>304853935.50999999</v>
          </cell>
          <cell r="GK28">
            <v>0</v>
          </cell>
          <cell r="GL28">
            <v>0</v>
          </cell>
          <cell r="GM28">
            <v>0</v>
          </cell>
          <cell r="GN28">
            <v>2348391309.5100002</v>
          </cell>
          <cell r="GO28">
            <v>0</v>
          </cell>
          <cell r="GP28">
            <v>696752226.87</v>
          </cell>
          <cell r="GQ28">
            <v>0</v>
          </cell>
          <cell r="GR28">
            <v>0</v>
          </cell>
          <cell r="GS28">
            <v>0</v>
          </cell>
          <cell r="GT28">
            <v>594642327</v>
          </cell>
          <cell r="GU28">
            <v>0</v>
          </cell>
          <cell r="GV28">
            <v>1008080138.72</v>
          </cell>
          <cell r="GW28">
            <v>0</v>
          </cell>
          <cell r="GX28">
            <v>0</v>
          </cell>
          <cell r="GY28">
            <v>0</v>
          </cell>
          <cell r="GZ28">
            <v>95468360.670000002</v>
          </cell>
          <cell r="HA28">
            <v>0</v>
          </cell>
          <cell r="HB28">
            <v>771079249.15999997</v>
          </cell>
          <cell r="HC28">
            <v>0</v>
          </cell>
          <cell r="HD28">
            <v>0</v>
          </cell>
          <cell r="HE28">
            <v>0</v>
          </cell>
          <cell r="HF28">
            <v>923105009.59000003</v>
          </cell>
          <cell r="HG28">
            <v>0</v>
          </cell>
          <cell r="HH28">
            <v>99338709.010000005</v>
          </cell>
          <cell r="HI28">
            <v>0</v>
          </cell>
          <cell r="HJ28">
            <v>0</v>
          </cell>
          <cell r="HK28">
            <v>0</v>
          </cell>
          <cell r="HL28">
            <v>337331353.64999998</v>
          </cell>
          <cell r="HM28">
            <v>0</v>
          </cell>
          <cell r="HN28">
            <v>275762158.44999999</v>
          </cell>
          <cell r="HO28">
            <v>0</v>
          </cell>
          <cell r="HP28">
            <v>0</v>
          </cell>
          <cell r="HQ28">
            <v>1269164.77</v>
          </cell>
          <cell r="HR28">
            <v>861273977.53000009</v>
          </cell>
          <cell r="HS28">
            <v>0</v>
          </cell>
          <cell r="HT28">
            <v>116269086.81</v>
          </cell>
          <cell r="HU28">
            <v>0</v>
          </cell>
          <cell r="HV28">
            <v>0</v>
          </cell>
          <cell r="HW28">
            <v>0</v>
          </cell>
          <cell r="HX28">
            <v>427266726.19</v>
          </cell>
          <cell r="HY28">
            <v>0</v>
          </cell>
          <cell r="HZ28">
            <v>184209804.06999999</v>
          </cell>
          <cell r="IA28">
            <v>0</v>
          </cell>
          <cell r="IB28">
            <v>0</v>
          </cell>
          <cell r="IC28">
            <v>0</v>
          </cell>
          <cell r="ID28">
            <v>56523426.590000004</v>
          </cell>
          <cell r="IE28">
            <v>0</v>
          </cell>
          <cell r="IF28">
            <v>700720628.67999995</v>
          </cell>
          <cell r="IG28">
            <v>0</v>
          </cell>
          <cell r="IH28">
            <v>0</v>
          </cell>
          <cell r="II28">
            <v>0</v>
          </cell>
          <cell r="IJ28">
            <v>109870296.09999999</v>
          </cell>
          <cell r="IK28">
            <v>0</v>
          </cell>
          <cell r="IL28">
            <v>1898859853.0699999</v>
          </cell>
          <cell r="IM28">
            <v>0</v>
          </cell>
          <cell r="IN28">
            <v>0</v>
          </cell>
          <cell r="IO28">
            <v>0</v>
          </cell>
          <cell r="IP28">
            <v>230707861.06999999</v>
          </cell>
          <cell r="IQ28">
            <v>0</v>
          </cell>
          <cell r="IR28">
            <v>2875627605.3400002</v>
          </cell>
          <cell r="IS28">
            <v>0</v>
          </cell>
          <cell r="IT28">
            <v>0</v>
          </cell>
          <cell r="IU28">
            <v>0</v>
          </cell>
          <cell r="IV28">
            <v>221057913.59</v>
          </cell>
          <cell r="IW28">
            <v>0</v>
          </cell>
          <cell r="IX28">
            <v>1466455738.21</v>
          </cell>
          <cell r="IY28">
            <v>0</v>
          </cell>
          <cell r="IZ28">
            <v>0</v>
          </cell>
          <cell r="JA28">
            <v>0</v>
          </cell>
          <cell r="JB28">
            <v>134685383.84999999</v>
          </cell>
          <cell r="JC28">
            <v>0</v>
          </cell>
          <cell r="JD28">
            <v>191760693.96000001</v>
          </cell>
          <cell r="JE28">
            <v>0</v>
          </cell>
          <cell r="JF28">
            <v>0</v>
          </cell>
          <cell r="JG28">
            <v>35000</v>
          </cell>
          <cell r="JI28">
            <v>1.3773621414860342</v>
          </cell>
          <cell r="JJ28">
            <v>2.6660012298291742E-2</v>
          </cell>
        </row>
        <row r="29">
          <cell r="A29" t="str">
            <v>«Электронная торговая площадка ELECTRO-TORGI.RU»</v>
          </cell>
          <cell r="B29">
            <v>0.22171050561000002</v>
          </cell>
          <cell r="C29">
            <v>33.894292700350007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27579867.149999999</v>
          </cell>
          <cell r="K29">
            <v>0</v>
          </cell>
          <cell r="L29">
            <v>14022503.08</v>
          </cell>
          <cell r="M29">
            <v>0</v>
          </cell>
          <cell r="N29">
            <v>0</v>
          </cell>
          <cell r="O29">
            <v>0</v>
          </cell>
          <cell r="P29">
            <v>6781272</v>
          </cell>
          <cell r="Q29">
            <v>10414750.710000001</v>
          </cell>
          <cell r="R29">
            <v>33125245.989999998</v>
          </cell>
          <cell r="S29">
            <v>0</v>
          </cell>
          <cell r="T29">
            <v>0</v>
          </cell>
          <cell r="U29">
            <v>0</v>
          </cell>
          <cell r="V29">
            <v>283219012.60000002</v>
          </cell>
          <cell r="W29">
            <v>0</v>
          </cell>
          <cell r="X29">
            <v>18290997.75</v>
          </cell>
          <cell r="Y29">
            <v>0</v>
          </cell>
          <cell r="Z29">
            <v>0</v>
          </cell>
          <cell r="AA29">
            <v>0</v>
          </cell>
          <cell r="AB29">
            <v>12367384.07</v>
          </cell>
          <cell r="AC29">
            <v>0</v>
          </cell>
          <cell r="AD29">
            <v>7111970.8600000003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31497185.719999999</v>
          </cell>
          <cell r="AK29">
            <v>0</v>
          </cell>
          <cell r="AL29">
            <v>0</v>
          </cell>
          <cell r="AM29">
            <v>0</v>
          </cell>
          <cell r="AN29">
            <v>3332308.85</v>
          </cell>
          <cell r="AO29">
            <v>0</v>
          </cell>
          <cell r="AP29">
            <v>9697375.0099999998</v>
          </cell>
          <cell r="AQ29">
            <v>0</v>
          </cell>
          <cell r="AR29">
            <v>0</v>
          </cell>
          <cell r="AS29">
            <v>0</v>
          </cell>
          <cell r="AT29">
            <v>71388.45</v>
          </cell>
          <cell r="AU29">
            <v>0</v>
          </cell>
          <cell r="AV29">
            <v>79855878.579999998</v>
          </cell>
          <cell r="AW29">
            <v>0</v>
          </cell>
          <cell r="AX29">
            <v>0</v>
          </cell>
          <cell r="AY29">
            <v>0</v>
          </cell>
          <cell r="AZ29">
            <v>5062191.26</v>
          </cell>
          <cell r="BA29">
            <v>0</v>
          </cell>
          <cell r="BB29">
            <v>55128560.530000001</v>
          </cell>
          <cell r="BC29">
            <v>0</v>
          </cell>
          <cell r="BD29">
            <v>0</v>
          </cell>
          <cell r="BE29">
            <v>0</v>
          </cell>
          <cell r="BF29">
            <v>5096625.75</v>
          </cell>
          <cell r="BG29">
            <v>0</v>
          </cell>
          <cell r="BH29">
            <v>72380006.870000005</v>
          </cell>
          <cell r="BI29">
            <v>0</v>
          </cell>
          <cell r="BJ29">
            <v>0</v>
          </cell>
          <cell r="BK29">
            <v>0</v>
          </cell>
          <cell r="BL29">
            <v>1394033694.0400002</v>
          </cell>
          <cell r="BM29">
            <v>0</v>
          </cell>
          <cell r="BN29">
            <v>27041745.120000001</v>
          </cell>
          <cell r="BO29">
            <v>0</v>
          </cell>
          <cell r="BP29">
            <v>0</v>
          </cell>
          <cell r="BQ29">
            <v>0</v>
          </cell>
          <cell r="BR29">
            <v>1546519356.3699999</v>
          </cell>
          <cell r="BS29">
            <v>0</v>
          </cell>
          <cell r="BT29">
            <v>70123662.109999999</v>
          </cell>
          <cell r="BU29">
            <v>0</v>
          </cell>
          <cell r="BV29">
            <v>0</v>
          </cell>
          <cell r="BW29">
            <v>0</v>
          </cell>
          <cell r="BX29">
            <v>372796528.80000001</v>
          </cell>
          <cell r="BY29">
            <v>0</v>
          </cell>
          <cell r="BZ29">
            <v>358777790.54000002</v>
          </cell>
          <cell r="CA29">
            <v>0</v>
          </cell>
          <cell r="CB29">
            <v>0</v>
          </cell>
          <cell r="CC29">
            <v>0</v>
          </cell>
          <cell r="CD29">
            <v>3398436210.29</v>
          </cell>
          <cell r="CE29">
            <v>0</v>
          </cell>
          <cell r="CF29">
            <v>1506672659.7</v>
          </cell>
          <cell r="CG29">
            <v>0</v>
          </cell>
          <cell r="CH29">
            <v>0</v>
          </cell>
          <cell r="CI29">
            <v>0</v>
          </cell>
          <cell r="CJ29">
            <v>190557949.44</v>
          </cell>
          <cell r="CK29">
            <v>0</v>
          </cell>
          <cell r="CL29">
            <v>25878788.649999999</v>
          </cell>
          <cell r="CM29">
            <v>0</v>
          </cell>
          <cell r="CN29">
            <v>0</v>
          </cell>
          <cell r="CO29">
            <v>0</v>
          </cell>
          <cell r="CP29">
            <v>84873465</v>
          </cell>
          <cell r="CQ29">
            <v>29943000</v>
          </cell>
          <cell r="CR29">
            <v>39432761.5</v>
          </cell>
          <cell r="CS29">
            <v>0</v>
          </cell>
          <cell r="CT29">
            <v>0</v>
          </cell>
          <cell r="CU29">
            <v>0</v>
          </cell>
          <cell r="CV29">
            <v>242892089.09</v>
          </cell>
          <cell r="CW29">
            <v>15964945</v>
          </cell>
          <cell r="CX29">
            <v>51537372.789999999</v>
          </cell>
          <cell r="CY29">
            <v>0</v>
          </cell>
          <cell r="CZ29">
            <v>0</v>
          </cell>
          <cell r="DA29">
            <v>0</v>
          </cell>
          <cell r="DB29">
            <v>57993623.859999999</v>
          </cell>
          <cell r="DC29">
            <v>0</v>
          </cell>
          <cell r="DD29">
            <v>184530967.05000001</v>
          </cell>
          <cell r="DE29">
            <v>0</v>
          </cell>
          <cell r="DF29">
            <v>0</v>
          </cell>
          <cell r="DG29">
            <v>0</v>
          </cell>
          <cell r="DH29">
            <v>2769413985.3600001</v>
          </cell>
          <cell r="DI29">
            <v>0</v>
          </cell>
          <cell r="DJ29">
            <v>172043944.88999999</v>
          </cell>
          <cell r="DK29">
            <v>0</v>
          </cell>
          <cell r="DL29">
            <v>0</v>
          </cell>
          <cell r="DM29">
            <v>0</v>
          </cell>
          <cell r="DN29">
            <v>412298269.02999997</v>
          </cell>
          <cell r="DO29">
            <v>0</v>
          </cell>
          <cell r="DP29">
            <v>53758635.509999998</v>
          </cell>
          <cell r="DQ29">
            <v>0</v>
          </cell>
          <cell r="DR29">
            <v>0</v>
          </cell>
          <cell r="DS29">
            <v>0</v>
          </cell>
          <cell r="DT29">
            <v>287995632.49000001</v>
          </cell>
          <cell r="DU29">
            <v>39000000</v>
          </cell>
          <cell r="DV29">
            <v>173936356.44999999</v>
          </cell>
          <cell r="DW29">
            <v>0</v>
          </cell>
          <cell r="DX29">
            <v>0</v>
          </cell>
          <cell r="DY29">
            <v>0</v>
          </cell>
          <cell r="DZ29">
            <v>37706126</v>
          </cell>
          <cell r="EA29">
            <v>0</v>
          </cell>
          <cell r="EB29">
            <v>85186561.359999999</v>
          </cell>
          <cell r="EC29">
            <v>0</v>
          </cell>
          <cell r="ED29">
            <v>0</v>
          </cell>
          <cell r="EE29">
            <v>0</v>
          </cell>
          <cell r="EF29">
            <v>98218335.060000002</v>
          </cell>
          <cell r="EG29">
            <v>0</v>
          </cell>
          <cell r="EH29">
            <v>90614476.030000001</v>
          </cell>
          <cell r="EI29">
            <v>0</v>
          </cell>
          <cell r="EJ29">
            <v>0</v>
          </cell>
          <cell r="EK29">
            <v>0</v>
          </cell>
          <cell r="EL29">
            <v>885088885.33999991</v>
          </cell>
          <cell r="EM29">
            <v>0</v>
          </cell>
          <cell r="EN29">
            <v>1684556781.28</v>
          </cell>
          <cell r="EO29">
            <v>0</v>
          </cell>
          <cell r="EP29">
            <v>0</v>
          </cell>
          <cell r="EQ29">
            <v>0</v>
          </cell>
          <cell r="ER29">
            <v>493858442.86000001</v>
          </cell>
          <cell r="ES29">
            <v>0</v>
          </cell>
          <cell r="ET29">
            <v>281128548.94999999</v>
          </cell>
          <cell r="EU29">
            <v>0</v>
          </cell>
          <cell r="EV29">
            <v>0</v>
          </cell>
          <cell r="EW29">
            <v>0</v>
          </cell>
          <cell r="EX29">
            <v>307007265.79000002</v>
          </cell>
          <cell r="EY29">
            <v>0</v>
          </cell>
          <cell r="EZ29">
            <v>406960948.30000001</v>
          </cell>
          <cell r="FA29">
            <v>0</v>
          </cell>
          <cell r="FB29">
            <v>0</v>
          </cell>
          <cell r="FC29">
            <v>0</v>
          </cell>
          <cell r="FD29">
            <v>329223398.51000005</v>
          </cell>
          <cell r="FE29">
            <v>57500000</v>
          </cell>
          <cell r="FF29">
            <v>146755445.75</v>
          </cell>
          <cell r="FG29">
            <v>0</v>
          </cell>
          <cell r="FH29">
            <v>0</v>
          </cell>
          <cell r="FI29">
            <v>0</v>
          </cell>
          <cell r="FJ29">
            <v>154381669.41</v>
          </cell>
          <cell r="FK29">
            <v>0</v>
          </cell>
          <cell r="FL29">
            <v>107818927.62</v>
          </cell>
          <cell r="FM29">
            <v>0</v>
          </cell>
          <cell r="FN29">
            <v>0</v>
          </cell>
          <cell r="FO29">
            <v>0</v>
          </cell>
          <cell r="FP29">
            <v>224859685.88</v>
          </cell>
          <cell r="FQ29">
            <v>0</v>
          </cell>
          <cell r="FR29">
            <v>600852635.32000005</v>
          </cell>
          <cell r="FS29">
            <v>0</v>
          </cell>
          <cell r="FT29">
            <v>0</v>
          </cell>
          <cell r="FU29">
            <v>0</v>
          </cell>
          <cell r="FV29">
            <v>433687857.25999999</v>
          </cell>
          <cell r="FW29">
            <v>0</v>
          </cell>
          <cell r="FX29">
            <v>74573362.700000003</v>
          </cell>
          <cell r="FY29">
            <v>0</v>
          </cell>
          <cell r="FZ29">
            <v>0</v>
          </cell>
          <cell r="GA29">
            <v>0</v>
          </cell>
          <cell r="GB29">
            <v>145819232.13</v>
          </cell>
          <cell r="GC29">
            <v>0</v>
          </cell>
          <cell r="GD29">
            <v>355190109.23000002</v>
          </cell>
          <cell r="GE29">
            <v>0</v>
          </cell>
          <cell r="GF29">
            <v>0</v>
          </cell>
          <cell r="GG29">
            <v>0</v>
          </cell>
          <cell r="GH29">
            <v>147263657.13</v>
          </cell>
          <cell r="GI29">
            <v>0</v>
          </cell>
          <cell r="GJ29">
            <v>285967991.5</v>
          </cell>
          <cell r="GK29">
            <v>0</v>
          </cell>
          <cell r="GL29">
            <v>0</v>
          </cell>
          <cell r="GM29">
            <v>0</v>
          </cell>
          <cell r="GN29">
            <v>51516181.189999998</v>
          </cell>
          <cell r="GO29">
            <v>0</v>
          </cell>
          <cell r="GP29">
            <v>383181651.45999998</v>
          </cell>
          <cell r="GQ29">
            <v>0</v>
          </cell>
          <cell r="GR29">
            <v>0</v>
          </cell>
          <cell r="GS29">
            <v>0</v>
          </cell>
          <cell r="GT29">
            <v>779486437.60000002</v>
          </cell>
          <cell r="GU29">
            <v>0</v>
          </cell>
          <cell r="GV29">
            <v>236024357.09</v>
          </cell>
          <cell r="GW29">
            <v>0</v>
          </cell>
          <cell r="GX29">
            <v>0</v>
          </cell>
          <cell r="GY29">
            <v>0</v>
          </cell>
          <cell r="GZ29">
            <v>70488604.920000002</v>
          </cell>
          <cell r="HA29">
            <v>0</v>
          </cell>
          <cell r="HB29">
            <v>194566718.27000001</v>
          </cell>
          <cell r="HC29">
            <v>0</v>
          </cell>
          <cell r="HD29">
            <v>0</v>
          </cell>
          <cell r="HE29">
            <v>0</v>
          </cell>
          <cell r="HF29">
            <v>350295144.44999999</v>
          </cell>
          <cell r="HG29">
            <v>0</v>
          </cell>
          <cell r="HH29">
            <v>301698254.25999999</v>
          </cell>
          <cell r="HI29">
            <v>0</v>
          </cell>
          <cell r="HJ29">
            <v>0</v>
          </cell>
          <cell r="HK29">
            <v>0</v>
          </cell>
          <cell r="HL29">
            <v>1191103171.24</v>
          </cell>
          <cell r="HM29">
            <v>0</v>
          </cell>
          <cell r="HN29">
            <v>91793480.140000001</v>
          </cell>
          <cell r="HO29">
            <v>0</v>
          </cell>
          <cell r="HP29">
            <v>0</v>
          </cell>
          <cell r="HQ29">
            <v>0</v>
          </cell>
          <cell r="HR29">
            <v>103718475.95</v>
          </cell>
          <cell r="HS29">
            <v>0</v>
          </cell>
          <cell r="HT29">
            <v>585262402.87</v>
          </cell>
          <cell r="HU29">
            <v>0</v>
          </cell>
          <cell r="HV29">
            <v>0</v>
          </cell>
          <cell r="HW29">
            <v>0</v>
          </cell>
          <cell r="HX29">
            <v>6098410875</v>
          </cell>
          <cell r="HY29">
            <v>0</v>
          </cell>
          <cell r="HZ29">
            <v>42291022.270000003</v>
          </cell>
          <cell r="IA29">
            <v>0</v>
          </cell>
          <cell r="IB29">
            <v>0</v>
          </cell>
          <cell r="IC29">
            <v>0</v>
          </cell>
          <cell r="ID29">
            <v>146422259.50999999</v>
          </cell>
          <cell r="IE29">
            <v>0</v>
          </cell>
          <cell r="IF29">
            <v>174085296.94999999</v>
          </cell>
          <cell r="IG29">
            <v>0</v>
          </cell>
          <cell r="IH29">
            <v>0</v>
          </cell>
          <cell r="II29">
            <v>1692000</v>
          </cell>
          <cell r="IJ29">
            <v>83230181.150000006</v>
          </cell>
          <cell r="IK29">
            <v>0</v>
          </cell>
          <cell r="IL29">
            <v>42617423.359999999</v>
          </cell>
          <cell r="IM29">
            <v>0</v>
          </cell>
          <cell r="IN29">
            <v>0</v>
          </cell>
          <cell r="IO29">
            <v>0</v>
          </cell>
          <cell r="IP29">
            <v>423355537.18000001</v>
          </cell>
          <cell r="IQ29">
            <v>0</v>
          </cell>
          <cell r="IR29">
            <v>252096542.24000001</v>
          </cell>
          <cell r="IS29">
            <v>247250</v>
          </cell>
          <cell r="IT29">
            <v>0</v>
          </cell>
          <cell r="IU29">
            <v>0</v>
          </cell>
          <cell r="IV29">
            <v>47209564.560000002</v>
          </cell>
          <cell r="IW29">
            <v>0</v>
          </cell>
          <cell r="IX29">
            <v>406027061.36000001</v>
          </cell>
          <cell r="IY29">
            <v>0</v>
          </cell>
          <cell r="IZ29">
            <v>0</v>
          </cell>
          <cell r="JA29">
            <v>54000</v>
          </cell>
          <cell r="JB29">
            <v>21828566.989999998</v>
          </cell>
          <cell r="JC29">
            <v>0</v>
          </cell>
          <cell r="JD29">
            <v>199867937.62</v>
          </cell>
          <cell r="JE29">
            <v>0</v>
          </cell>
          <cell r="JF29">
            <v>0</v>
          </cell>
          <cell r="JG29">
            <v>14001</v>
          </cell>
          <cell r="JI29">
            <v>1.484625971427491</v>
          </cell>
          <cell r="JJ29">
            <v>0.21383940569584806</v>
          </cell>
        </row>
        <row r="30">
          <cell r="A30" t="str">
            <v>B2B-Center</v>
          </cell>
          <cell r="B30">
            <v>0</v>
          </cell>
          <cell r="C30">
            <v>12.136640628919999</v>
          </cell>
          <cell r="D30">
            <v>8403196.3800000008</v>
          </cell>
          <cell r="E30">
            <v>0</v>
          </cell>
          <cell r="F30">
            <v>23657852.82</v>
          </cell>
          <cell r="G30">
            <v>0</v>
          </cell>
          <cell r="H30">
            <v>0</v>
          </cell>
          <cell r="I30">
            <v>0</v>
          </cell>
          <cell r="J30">
            <v>1599205909.8099999</v>
          </cell>
          <cell r="K30">
            <v>0</v>
          </cell>
          <cell r="L30">
            <v>1393318208.8900001</v>
          </cell>
          <cell r="M30">
            <v>0</v>
          </cell>
          <cell r="N30">
            <v>0</v>
          </cell>
          <cell r="O30">
            <v>0</v>
          </cell>
          <cell r="P30">
            <v>177751327.75999999</v>
          </cell>
          <cell r="Q30">
            <v>0</v>
          </cell>
          <cell r="R30">
            <v>2464414177.8899999</v>
          </cell>
          <cell r="S30">
            <v>0</v>
          </cell>
          <cell r="T30">
            <v>0</v>
          </cell>
          <cell r="U30">
            <v>0</v>
          </cell>
          <cell r="V30">
            <v>452419404.33999997</v>
          </cell>
          <cell r="W30">
            <v>0</v>
          </cell>
          <cell r="X30">
            <v>58725477.219999999</v>
          </cell>
          <cell r="Y30">
            <v>0</v>
          </cell>
          <cell r="Z30">
            <v>0</v>
          </cell>
          <cell r="AA30">
            <v>0</v>
          </cell>
          <cell r="AB30">
            <v>301186</v>
          </cell>
          <cell r="AC30">
            <v>0</v>
          </cell>
          <cell r="AD30">
            <v>39962053.82</v>
          </cell>
          <cell r="AE30">
            <v>0</v>
          </cell>
          <cell r="AF30">
            <v>0</v>
          </cell>
          <cell r="AG30">
            <v>0</v>
          </cell>
          <cell r="AH30">
            <v>12701987.130000001</v>
          </cell>
          <cell r="AI30">
            <v>0</v>
          </cell>
          <cell r="AJ30">
            <v>13557263.75</v>
          </cell>
          <cell r="AK30">
            <v>0</v>
          </cell>
          <cell r="AL30">
            <v>0</v>
          </cell>
          <cell r="AM30">
            <v>0</v>
          </cell>
          <cell r="AN30">
            <v>1008000</v>
          </cell>
          <cell r="AO30">
            <v>0</v>
          </cell>
          <cell r="AP30">
            <v>125970337.33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45733026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230161408.90000001</v>
          </cell>
          <cell r="BC30">
            <v>0</v>
          </cell>
          <cell r="BD30">
            <v>0</v>
          </cell>
          <cell r="BE30">
            <v>0</v>
          </cell>
          <cell r="BF30">
            <v>2292260</v>
          </cell>
          <cell r="BG30">
            <v>0</v>
          </cell>
          <cell r="BH30">
            <v>287559747.56999999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94251344.969999999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174998739.36000001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216712175.31999999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144552934.31999999</v>
          </cell>
          <cell r="CG30">
            <v>0</v>
          </cell>
          <cell r="CH30">
            <v>0</v>
          </cell>
          <cell r="CI30">
            <v>0</v>
          </cell>
          <cell r="CJ30">
            <v>19399203.940000001</v>
          </cell>
          <cell r="CK30">
            <v>0</v>
          </cell>
          <cell r="CL30">
            <v>120032996.79000001</v>
          </cell>
          <cell r="CM30">
            <v>0</v>
          </cell>
          <cell r="CN30">
            <v>0</v>
          </cell>
          <cell r="CO30">
            <v>0</v>
          </cell>
          <cell r="CP30">
            <v>888347.25</v>
          </cell>
          <cell r="CQ30">
            <v>0</v>
          </cell>
          <cell r="CR30">
            <v>39753615.280000001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370450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220073486.63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354051801.49000001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115417673.81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305844205.69999999</v>
          </cell>
          <cell r="EC30">
            <v>0</v>
          </cell>
          <cell r="ED30">
            <v>0</v>
          </cell>
          <cell r="EE30">
            <v>0</v>
          </cell>
          <cell r="EF30">
            <v>5250</v>
          </cell>
          <cell r="EG30">
            <v>0</v>
          </cell>
          <cell r="EH30">
            <v>667907819.23000002</v>
          </cell>
          <cell r="EI30">
            <v>0</v>
          </cell>
          <cell r="EJ30">
            <v>0</v>
          </cell>
          <cell r="EK30">
            <v>0</v>
          </cell>
          <cell r="EL30">
            <v>665177.5</v>
          </cell>
          <cell r="EM30">
            <v>0</v>
          </cell>
          <cell r="EN30">
            <v>241110557.49000001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207506033.28999999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1179643373.6600001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247648831.16999999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827962161.75999999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20701624.350000001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I30" t="e">
            <v>#DIV/0!</v>
          </cell>
          <cell r="JJ30" t="e">
            <v>#DIV/0!</v>
          </cell>
        </row>
        <row r="31">
          <cell r="A31" t="str">
            <v>KARTOTEKA.RU</v>
          </cell>
          <cell r="B31">
            <v>0</v>
          </cell>
          <cell r="C31">
            <v>1.3409846735300006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16237328.859999999</v>
          </cell>
          <cell r="M31">
            <v>0</v>
          </cell>
          <cell r="N31">
            <v>0</v>
          </cell>
          <cell r="O31">
            <v>0</v>
          </cell>
          <cell r="P31">
            <v>7003200</v>
          </cell>
          <cell r="Q31">
            <v>0</v>
          </cell>
          <cell r="R31">
            <v>14770310</v>
          </cell>
          <cell r="S31">
            <v>0</v>
          </cell>
          <cell r="T31">
            <v>0</v>
          </cell>
          <cell r="U31">
            <v>0</v>
          </cell>
          <cell r="V31">
            <v>1861280</v>
          </cell>
          <cell r="W31">
            <v>0</v>
          </cell>
          <cell r="X31">
            <v>37219874.420000002</v>
          </cell>
          <cell r="Y31">
            <v>0</v>
          </cell>
          <cell r="Z31">
            <v>0</v>
          </cell>
          <cell r="AA31">
            <v>0</v>
          </cell>
          <cell r="AB31">
            <v>709926.3</v>
          </cell>
          <cell r="AC31">
            <v>0</v>
          </cell>
          <cell r="AD31">
            <v>5612600</v>
          </cell>
          <cell r="AE31">
            <v>0</v>
          </cell>
          <cell r="AF31">
            <v>0</v>
          </cell>
          <cell r="AG31">
            <v>0</v>
          </cell>
          <cell r="AH31">
            <v>148000</v>
          </cell>
          <cell r="AI31">
            <v>0</v>
          </cell>
          <cell r="AJ31">
            <v>6251839.8499999996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300000</v>
          </cell>
          <cell r="AU31">
            <v>0</v>
          </cell>
          <cell r="AV31">
            <v>5058507.5999999996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16710000</v>
          </cell>
          <cell r="BC31">
            <v>0</v>
          </cell>
          <cell r="BD31">
            <v>0</v>
          </cell>
          <cell r="BE31">
            <v>0</v>
          </cell>
          <cell r="BF31">
            <v>610240</v>
          </cell>
          <cell r="BG31">
            <v>0</v>
          </cell>
          <cell r="BH31">
            <v>11641958.060000001</v>
          </cell>
          <cell r="BI31">
            <v>0</v>
          </cell>
          <cell r="BJ31">
            <v>0</v>
          </cell>
          <cell r="BK31">
            <v>0</v>
          </cell>
          <cell r="BL31">
            <v>26910247.559999999</v>
          </cell>
          <cell r="BM31">
            <v>0</v>
          </cell>
          <cell r="BN31">
            <v>132749593</v>
          </cell>
          <cell r="BO31">
            <v>0</v>
          </cell>
          <cell r="BP31">
            <v>0</v>
          </cell>
          <cell r="BQ31">
            <v>0</v>
          </cell>
          <cell r="BR31">
            <v>2580200</v>
          </cell>
          <cell r="BS31">
            <v>0</v>
          </cell>
          <cell r="BT31">
            <v>1379008</v>
          </cell>
          <cell r="BU31">
            <v>0</v>
          </cell>
          <cell r="BV31">
            <v>0</v>
          </cell>
          <cell r="BW31">
            <v>0</v>
          </cell>
          <cell r="BX31">
            <v>4369259.05</v>
          </cell>
          <cell r="BY31">
            <v>0</v>
          </cell>
          <cell r="BZ31">
            <v>2565740</v>
          </cell>
          <cell r="CA31">
            <v>0</v>
          </cell>
          <cell r="CB31">
            <v>0</v>
          </cell>
          <cell r="CC31">
            <v>0</v>
          </cell>
          <cell r="CD31">
            <v>7725822.2800000003</v>
          </cell>
          <cell r="CE31">
            <v>0</v>
          </cell>
          <cell r="CF31">
            <v>17575020.010000002</v>
          </cell>
          <cell r="CG31">
            <v>0</v>
          </cell>
          <cell r="CH31">
            <v>0</v>
          </cell>
          <cell r="CI31">
            <v>0</v>
          </cell>
          <cell r="CJ31">
            <v>1125800</v>
          </cell>
          <cell r="CK31">
            <v>0</v>
          </cell>
          <cell r="CL31">
            <v>2919943.16</v>
          </cell>
          <cell r="CM31">
            <v>0</v>
          </cell>
          <cell r="CN31">
            <v>0</v>
          </cell>
          <cell r="CO31">
            <v>0</v>
          </cell>
          <cell r="CP31">
            <v>25316237.469999999</v>
          </cell>
          <cell r="CQ31">
            <v>0</v>
          </cell>
          <cell r="CR31">
            <v>7637556.7199999997</v>
          </cell>
          <cell r="CS31">
            <v>0</v>
          </cell>
          <cell r="CT31">
            <v>0</v>
          </cell>
          <cell r="CU31">
            <v>0</v>
          </cell>
          <cell r="CV31">
            <v>6036422</v>
          </cell>
          <cell r="CW31">
            <v>0</v>
          </cell>
          <cell r="CX31">
            <v>19217931.120000001</v>
          </cell>
          <cell r="CY31">
            <v>0</v>
          </cell>
          <cell r="CZ31">
            <v>0</v>
          </cell>
          <cell r="DA31">
            <v>0</v>
          </cell>
          <cell r="DB31">
            <v>3005185.5</v>
          </cell>
          <cell r="DC31">
            <v>0</v>
          </cell>
          <cell r="DD31">
            <v>25846381</v>
          </cell>
          <cell r="DE31">
            <v>0</v>
          </cell>
          <cell r="DF31">
            <v>0</v>
          </cell>
          <cell r="DG31">
            <v>0</v>
          </cell>
          <cell r="DH31">
            <v>11606826.779999999</v>
          </cell>
          <cell r="DI31">
            <v>0</v>
          </cell>
          <cell r="DJ31">
            <v>34372317.979999997</v>
          </cell>
          <cell r="DK31">
            <v>0</v>
          </cell>
          <cell r="DL31">
            <v>0</v>
          </cell>
          <cell r="DM31">
            <v>0</v>
          </cell>
          <cell r="DN31">
            <v>27110501.260000002</v>
          </cell>
          <cell r="DO31">
            <v>0</v>
          </cell>
          <cell r="DP31">
            <v>37525188.340000004</v>
          </cell>
          <cell r="DQ31">
            <v>0</v>
          </cell>
          <cell r="DR31">
            <v>0</v>
          </cell>
          <cell r="DS31">
            <v>0</v>
          </cell>
          <cell r="DT31">
            <v>50913336.979999997</v>
          </cell>
          <cell r="DU31">
            <v>0</v>
          </cell>
          <cell r="DV31">
            <v>18598560.710000001</v>
          </cell>
          <cell r="DW31">
            <v>0</v>
          </cell>
          <cell r="DX31">
            <v>0</v>
          </cell>
          <cell r="DY31">
            <v>0</v>
          </cell>
          <cell r="DZ31">
            <v>7566843.0700000003</v>
          </cell>
          <cell r="EA31">
            <v>0</v>
          </cell>
          <cell r="EB31">
            <v>32424089</v>
          </cell>
          <cell r="EC31">
            <v>0</v>
          </cell>
          <cell r="ED31">
            <v>0</v>
          </cell>
          <cell r="EE31">
            <v>0</v>
          </cell>
          <cell r="EF31">
            <v>3448600</v>
          </cell>
          <cell r="EG31">
            <v>0</v>
          </cell>
          <cell r="EH31">
            <v>51359891.369999997</v>
          </cell>
          <cell r="EI31">
            <v>0</v>
          </cell>
          <cell r="EJ31">
            <v>0</v>
          </cell>
          <cell r="EK31">
            <v>0</v>
          </cell>
          <cell r="EL31">
            <v>16174797.75</v>
          </cell>
          <cell r="EM31">
            <v>0</v>
          </cell>
          <cell r="EN31">
            <v>37286839.579999998</v>
          </cell>
          <cell r="EO31">
            <v>0</v>
          </cell>
          <cell r="EP31">
            <v>0</v>
          </cell>
          <cell r="EQ31">
            <v>0</v>
          </cell>
          <cell r="ER31">
            <v>174965714.72999999</v>
          </cell>
          <cell r="ES31">
            <v>0</v>
          </cell>
          <cell r="ET31">
            <v>42737748.640000001</v>
          </cell>
          <cell r="EU31">
            <v>0</v>
          </cell>
          <cell r="EV31">
            <v>0</v>
          </cell>
          <cell r="EW31">
            <v>0</v>
          </cell>
          <cell r="EX31">
            <v>37321155.390000001</v>
          </cell>
          <cell r="EY31">
            <v>0</v>
          </cell>
          <cell r="EZ31">
            <v>23783932.149999999</v>
          </cell>
          <cell r="FA31">
            <v>0</v>
          </cell>
          <cell r="FB31">
            <v>0</v>
          </cell>
          <cell r="FC31">
            <v>0</v>
          </cell>
          <cell r="FD31">
            <v>1520386</v>
          </cell>
          <cell r="FE31">
            <v>0</v>
          </cell>
          <cell r="FF31">
            <v>18548701.52</v>
          </cell>
          <cell r="FG31">
            <v>0</v>
          </cell>
          <cell r="FH31">
            <v>0</v>
          </cell>
          <cell r="FI31">
            <v>526000</v>
          </cell>
          <cell r="FJ31">
            <v>11276865.33</v>
          </cell>
          <cell r="FK31">
            <v>0</v>
          </cell>
          <cell r="FL31">
            <v>6031115.79</v>
          </cell>
          <cell r="FM31">
            <v>0</v>
          </cell>
          <cell r="FN31">
            <v>0</v>
          </cell>
          <cell r="FO31">
            <v>0</v>
          </cell>
          <cell r="FP31">
            <v>25885088.760000002</v>
          </cell>
          <cell r="FQ31">
            <v>0</v>
          </cell>
          <cell r="FR31">
            <v>32924824.989999998</v>
          </cell>
          <cell r="FS31">
            <v>0</v>
          </cell>
          <cell r="FT31">
            <v>0</v>
          </cell>
          <cell r="FU31">
            <v>366109.2</v>
          </cell>
          <cell r="FV31">
            <v>21502700</v>
          </cell>
          <cell r="FW31">
            <v>0</v>
          </cell>
          <cell r="FX31">
            <v>39118873.509999998</v>
          </cell>
          <cell r="FY31">
            <v>0</v>
          </cell>
          <cell r="FZ31">
            <v>0</v>
          </cell>
          <cell r="GA31">
            <v>518551.63</v>
          </cell>
          <cell r="GB31">
            <v>22592250</v>
          </cell>
          <cell r="GC31">
            <v>0</v>
          </cell>
          <cell r="GD31">
            <v>30199089.210000001</v>
          </cell>
          <cell r="GE31">
            <v>0</v>
          </cell>
          <cell r="GF31">
            <v>0</v>
          </cell>
          <cell r="GG31">
            <v>401000</v>
          </cell>
          <cell r="GH31">
            <v>3508835.7</v>
          </cell>
          <cell r="GI31">
            <v>0</v>
          </cell>
          <cell r="GJ31">
            <v>23203686.879999999</v>
          </cell>
          <cell r="GK31">
            <v>0</v>
          </cell>
          <cell r="GL31">
            <v>0</v>
          </cell>
          <cell r="GM31">
            <v>0</v>
          </cell>
          <cell r="GN31">
            <v>1340581.52</v>
          </cell>
          <cell r="GO31">
            <v>0</v>
          </cell>
          <cell r="GP31">
            <v>7769032.7400000002</v>
          </cell>
          <cell r="GQ31">
            <v>0</v>
          </cell>
          <cell r="GR31">
            <v>0</v>
          </cell>
          <cell r="GS31">
            <v>0</v>
          </cell>
          <cell r="GT31">
            <v>5617771</v>
          </cell>
          <cell r="GU31">
            <v>0</v>
          </cell>
          <cell r="GV31">
            <v>3264398.36</v>
          </cell>
          <cell r="GW31">
            <v>392728</v>
          </cell>
          <cell r="GX31">
            <v>0</v>
          </cell>
          <cell r="GY31">
            <v>0</v>
          </cell>
          <cell r="GZ31">
            <v>8658082.1999999993</v>
          </cell>
          <cell r="HA31">
            <v>0</v>
          </cell>
          <cell r="HB31">
            <v>6011228.1399999997</v>
          </cell>
          <cell r="HC31">
            <v>0</v>
          </cell>
          <cell r="HD31">
            <v>0</v>
          </cell>
          <cell r="HE31">
            <v>39895.379999999997</v>
          </cell>
          <cell r="HF31">
            <v>1880470</v>
          </cell>
          <cell r="HG31">
            <v>3063288.48</v>
          </cell>
          <cell r="HH31">
            <v>20734849.5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21769312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4027202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I31" t="e">
            <v>#DIV/0!</v>
          </cell>
          <cell r="JJ31" t="e">
            <v>#DIV/0!</v>
          </cell>
        </row>
        <row r="32">
          <cell r="A32" t="str">
            <v>Tender Technologies</v>
          </cell>
          <cell r="B32">
            <v>0.33541675187999997</v>
          </cell>
          <cell r="C32">
            <v>20.274135645760001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5936961</v>
          </cell>
          <cell r="BI32">
            <v>0</v>
          </cell>
          <cell r="BJ32">
            <v>0</v>
          </cell>
          <cell r="BK32">
            <v>0</v>
          </cell>
          <cell r="BL32">
            <v>15150000</v>
          </cell>
          <cell r="BM32">
            <v>0</v>
          </cell>
          <cell r="BN32">
            <v>2945000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464000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154900</v>
          </cell>
          <cell r="CA32">
            <v>0</v>
          </cell>
          <cell r="CB32">
            <v>0</v>
          </cell>
          <cell r="CC32">
            <v>0</v>
          </cell>
          <cell r="CD32">
            <v>27212461.100000001</v>
          </cell>
          <cell r="CE32">
            <v>0</v>
          </cell>
          <cell r="CF32">
            <v>93915882.400000006</v>
          </cell>
          <cell r="CG32">
            <v>0</v>
          </cell>
          <cell r="CH32">
            <v>0</v>
          </cell>
          <cell r="CI32">
            <v>0</v>
          </cell>
          <cell r="CJ32">
            <v>225000</v>
          </cell>
          <cell r="CK32">
            <v>0</v>
          </cell>
          <cell r="CL32">
            <v>453282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3575372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89990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1789000</v>
          </cell>
          <cell r="DO32">
            <v>0</v>
          </cell>
          <cell r="DP32">
            <v>154109135.53999999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168280574.38</v>
          </cell>
          <cell r="DW32">
            <v>0</v>
          </cell>
          <cell r="DX32">
            <v>0</v>
          </cell>
          <cell r="DY32">
            <v>0</v>
          </cell>
          <cell r="DZ32">
            <v>553801.94999999995</v>
          </cell>
          <cell r="EA32">
            <v>0</v>
          </cell>
          <cell r="EB32">
            <v>98395462.489999995</v>
          </cell>
          <cell r="EC32">
            <v>0</v>
          </cell>
          <cell r="ED32">
            <v>0</v>
          </cell>
          <cell r="EE32">
            <v>0</v>
          </cell>
          <cell r="EF32">
            <v>4300676.5</v>
          </cell>
          <cell r="EG32">
            <v>0</v>
          </cell>
          <cell r="EH32">
            <v>227415969.41999999</v>
          </cell>
          <cell r="EI32">
            <v>0</v>
          </cell>
          <cell r="EJ32">
            <v>0</v>
          </cell>
          <cell r="EK32">
            <v>0</v>
          </cell>
          <cell r="EL32">
            <v>77441247.609999999</v>
          </cell>
          <cell r="EM32">
            <v>0</v>
          </cell>
          <cell r="EN32">
            <v>1899032485.75</v>
          </cell>
          <cell r="EO32">
            <v>0</v>
          </cell>
          <cell r="EP32">
            <v>0</v>
          </cell>
          <cell r="EQ32">
            <v>1341932.55</v>
          </cell>
          <cell r="ER32">
            <v>405269311.11000061</v>
          </cell>
          <cell r="ES32">
            <v>0</v>
          </cell>
          <cell r="ET32">
            <v>116932626.56</v>
          </cell>
          <cell r="EU32">
            <v>0</v>
          </cell>
          <cell r="EV32">
            <v>0</v>
          </cell>
          <cell r="EW32">
            <v>0</v>
          </cell>
          <cell r="EX32">
            <v>273932637.14999998</v>
          </cell>
          <cell r="EY32">
            <v>0</v>
          </cell>
          <cell r="EZ32">
            <v>2529155308.4300003</v>
          </cell>
          <cell r="FA32">
            <v>0</v>
          </cell>
          <cell r="FB32">
            <v>0</v>
          </cell>
          <cell r="FC32">
            <v>182748130</v>
          </cell>
          <cell r="FD32">
            <v>510849798.04000002</v>
          </cell>
          <cell r="FE32">
            <v>0</v>
          </cell>
          <cell r="FF32">
            <v>452646372</v>
          </cell>
          <cell r="FG32">
            <v>0</v>
          </cell>
          <cell r="FH32">
            <v>0</v>
          </cell>
          <cell r="FI32">
            <v>0</v>
          </cell>
          <cell r="FJ32">
            <v>212562461.15000001</v>
          </cell>
          <cell r="FK32">
            <v>0</v>
          </cell>
          <cell r="FL32">
            <v>199496865.37</v>
          </cell>
          <cell r="FM32">
            <v>0</v>
          </cell>
          <cell r="FN32">
            <v>0</v>
          </cell>
          <cell r="FO32">
            <v>0</v>
          </cell>
          <cell r="FP32">
            <v>333887832.25999999</v>
          </cell>
          <cell r="FQ32">
            <v>763673.4</v>
          </cell>
          <cell r="FR32">
            <v>429232051.23000002</v>
          </cell>
          <cell r="FS32">
            <v>0</v>
          </cell>
          <cell r="FT32">
            <v>0</v>
          </cell>
          <cell r="FU32">
            <v>0</v>
          </cell>
          <cell r="FV32">
            <v>293680425.80000001</v>
          </cell>
          <cell r="FW32">
            <v>0</v>
          </cell>
          <cell r="FX32">
            <v>664354973.87</v>
          </cell>
          <cell r="FY32">
            <v>0</v>
          </cell>
          <cell r="FZ32">
            <v>0</v>
          </cell>
          <cell r="GA32">
            <v>380130</v>
          </cell>
          <cell r="GB32">
            <v>70741598.230000004</v>
          </cell>
          <cell r="GC32">
            <v>0</v>
          </cell>
          <cell r="GD32">
            <v>229598439.56</v>
          </cell>
          <cell r="GE32">
            <v>0</v>
          </cell>
          <cell r="GF32">
            <v>0</v>
          </cell>
          <cell r="GG32">
            <v>623868.88</v>
          </cell>
          <cell r="GH32">
            <v>59236876.859999999</v>
          </cell>
          <cell r="GI32">
            <v>0</v>
          </cell>
          <cell r="GJ32">
            <v>405831590.13</v>
          </cell>
          <cell r="GK32">
            <v>40550</v>
          </cell>
          <cell r="GL32">
            <v>0</v>
          </cell>
          <cell r="GM32">
            <v>185367.81</v>
          </cell>
          <cell r="GN32">
            <v>84230036.640000001</v>
          </cell>
          <cell r="GO32">
            <v>0</v>
          </cell>
          <cell r="GP32">
            <v>848058688.35000002</v>
          </cell>
          <cell r="GQ32">
            <v>0</v>
          </cell>
          <cell r="GR32">
            <v>0</v>
          </cell>
          <cell r="GS32">
            <v>1116368</v>
          </cell>
          <cell r="GT32">
            <v>56902537.07</v>
          </cell>
          <cell r="GU32">
            <v>0</v>
          </cell>
          <cell r="GV32">
            <v>510287008.66000003</v>
          </cell>
          <cell r="GW32">
            <v>0</v>
          </cell>
          <cell r="GX32">
            <v>0</v>
          </cell>
          <cell r="GY32">
            <v>4628312</v>
          </cell>
          <cell r="GZ32">
            <v>359359243.04000002</v>
          </cell>
          <cell r="HA32">
            <v>0</v>
          </cell>
          <cell r="HB32">
            <v>353789356.01999998</v>
          </cell>
          <cell r="HC32">
            <v>466683.49</v>
          </cell>
          <cell r="HD32">
            <v>0</v>
          </cell>
          <cell r="HE32">
            <v>1434998.87</v>
          </cell>
          <cell r="HF32">
            <v>742710919.28999996</v>
          </cell>
          <cell r="HG32">
            <v>0</v>
          </cell>
          <cell r="HH32">
            <v>268998274.38999999</v>
          </cell>
          <cell r="HI32">
            <v>0</v>
          </cell>
          <cell r="HJ32">
            <v>0</v>
          </cell>
          <cell r="HK32">
            <v>2829998.1</v>
          </cell>
          <cell r="HL32">
            <v>66271802.130000003</v>
          </cell>
          <cell r="HM32">
            <v>0</v>
          </cell>
          <cell r="HN32">
            <v>720981509.73000002</v>
          </cell>
          <cell r="HO32">
            <v>0</v>
          </cell>
          <cell r="HP32">
            <v>0</v>
          </cell>
          <cell r="HQ32">
            <v>6662999.9900000002</v>
          </cell>
          <cell r="HR32">
            <v>165884225.90000001</v>
          </cell>
          <cell r="HS32">
            <v>0</v>
          </cell>
          <cell r="HT32">
            <v>734147757.77999997</v>
          </cell>
          <cell r="HU32">
            <v>0</v>
          </cell>
          <cell r="HV32">
            <v>0</v>
          </cell>
          <cell r="HW32">
            <v>1649552</v>
          </cell>
          <cell r="HX32">
            <v>2528475786.27</v>
          </cell>
          <cell r="HY32">
            <v>0</v>
          </cell>
          <cell r="HZ32">
            <v>148735699.50999999</v>
          </cell>
          <cell r="IA32">
            <v>0</v>
          </cell>
          <cell r="IB32">
            <v>0</v>
          </cell>
          <cell r="IC32">
            <v>0</v>
          </cell>
          <cell r="ID32">
            <v>249252040.24000001</v>
          </cell>
          <cell r="IE32">
            <v>0</v>
          </cell>
          <cell r="IF32">
            <v>581331877.01999998</v>
          </cell>
          <cell r="IG32">
            <v>0</v>
          </cell>
          <cell r="IH32">
            <v>0</v>
          </cell>
          <cell r="II32">
            <v>984055</v>
          </cell>
          <cell r="IJ32">
            <v>42738223.289999999</v>
          </cell>
          <cell r="IK32">
            <v>2980000</v>
          </cell>
          <cell r="IL32">
            <v>303983969.22000003</v>
          </cell>
          <cell r="IM32">
            <v>0</v>
          </cell>
          <cell r="IN32">
            <v>0</v>
          </cell>
          <cell r="IO32">
            <v>0</v>
          </cell>
          <cell r="IP32">
            <v>199377848.91</v>
          </cell>
          <cell r="IQ32">
            <v>0</v>
          </cell>
          <cell r="IR32">
            <v>182642569.49000001</v>
          </cell>
          <cell r="IS32">
            <v>0</v>
          </cell>
          <cell r="IT32">
            <v>0</v>
          </cell>
          <cell r="IU32">
            <v>2569510</v>
          </cell>
          <cell r="IV32">
            <v>367883915.99000001</v>
          </cell>
          <cell r="IW32">
            <v>0</v>
          </cell>
          <cell r="IX32">
            <v>242419104.96000001</v>
          </cell>
          <cell r="IY32">
            <v>0</v>
          </cell>
          <cell r="IZ32">
            <v>0</v>
          </cell>
          <cell r="JA32">
            <v>0</v>
          </cell>
          <cell r="JB32">
            <v>98207127.989999995</v>
          </cell>
          <cell r="JC32">
            <v>0</v>
          </cell>
          <cell r="JD32">
            <v>231209623.88999999</v>
          </cell>
          <cell r="JE32">
            <v>0</v>
          </cell>
          <cell r="JF32">
            <v>0</v>
          </cell>
          <cell r="JG32">
            <v>6000000</v>
          </cell>
          <cell r="JI32">
            <v>2.6665339467219571</v>
          </cell>
          <cell r="JJ32">
            <v>0.5780208873874142</v>
          </cell>
        </row>
        <row r="33">
          <cell r="A33" t="str">
            <v>uTender</v>
          </cell>
          <cell r="B33">
            <v>0.14703623895999998</v>
          </cell>
          <cell r="C33">
            <v>65.380743689059983</v>
          </cell>
          <cell r="D33">
            <v>63014142.719999999</v>
          </cell>
          <cell r="E33">
            <v>0</v>
          </cell>
          <cell r="F33">
            <v>20736154.5</v>
          </cell>
          <cell r="G33">
            <v>0</v>
          </cell>
          <cell r="H33">
            <v>0</v>
          </cell>
          <cell r="I33">
            <v>0</v>
          </cell>
          <cell r="J33">
            <v>97256762.840000004</v>
          </cell>
          <cell r="K33">
            <v>0</v>
          </cell>
          <cell r="L33">
            <v>270279756.56999999</v>
          </cell>
          <cell r="M33">
            <v>0</v>
          </cell>
          <cell r="N33">
            <v>0</v>
          </cell>
          <cell r="O33">
            <v>0</v>
          </cell>
          <cell r="P33">
            <v>580064812.88</v>
          </cell>
          <cell r="Q33">
            <v>0</v>
          </cell>
          <cell r="R33">
            <v>188703223.34999999</v>
          </cell>
          <cell r="S33">
            <v>0</v>
          </cell>
          <cell r="T33">
            <v>0</v>
          </cell>
          <cell r="U33">
            <v>0</v>
          </cell>
          <cell r="V33">
            <v>160305037</v>
          </cell>
          <cell r="W33">
            <v>0</v>
          </cell>
          <cell r="X33">
            <v>1127675581.8199999</v>
          </cell>
          <cell r="Y33">
            <v>0</v>
          </cell>
          <cell r="Z33">
            <v>0</v>
          </cell>
          <cell r="AA33">
            <v>0</v>
          </cell>
          <cell r="AB33">
            <v>24686204.010000002</v>
          </cell>
          <cell r="AC33">
            <v>0</v>
          </cell>
          <cell r="AD33">
            <v>224517225.94</v>
          </cell>
          <cell r="AE33">
            <v>0</v>
          </cell>
          <cell r="AF33">
            <v>0</v>
          </cell>
          <cell r="AG33">
            <v>0</v>
          </cell>
          <cell r="AH33">
            <v>122038533.06999999</v>
          </cell>
          <cell r="AI33">
            <v>6540097.2999999998</v>
          </cell>
          <cell r="AJ33">
            <v>76707331.689999998</v>
          </cell>
          <cell r="AK33">
            <v>0</v>
          </cell>
          <cell r="AL33">
            <v>0</v>
          </cell>
          <cell r="AM33">
            <v>0</v>
          </cell>
          <cell r="AN33">
            <v>151500360.77000001</v>
          </cell>
          <cell r="AO33">
            <v>0</v>
          </cell>
          <cell r="AP33">
            <v>657233551.89999998</v>
          </cell>
          <cell r="AQ33">
            <v>0</v>
          </cell>
          <cell r="AR33">
            <v>0</v>
          </cell>
          <cell r="AS33">
            <v>0</v>
          </cell>
          <cell r="AT33">
            <v>61019389.030000001</v>
          </cell>
          <cell r="AU33">
            <v>0</v>
          </cell>
          <cell r="AV33">
            <v>197090533.13999999</v>
          </cell>
          <cell r="AW33">
            <v>0</v>
          </cell>
          <cell r="AX33">
            <v>0</v>
          </cell>
          <cell r="AY33">
            <v>0</v>
          </cell>
          <cell r="AZ33">
            <v>352215820.27999997</v>
          </cell>
          <cell r="BA33">
            <v>0</v>
          </cell>
          <cell r="BB33">
            <v>563859719.50999999</v>
          </cell>
          <cell r="BC33">
            <v>0</v>
          </cell>
          <cell r="BD33">
            <v>0</v>
          </cell>
          <cell r="BE33">
            <v>0</v>
          </cell>
          <cell r="BF33">
            <v>446556751.81</v>
          </cell>
          <cell r="BG33">
            <v>0</v>
          </cell>
          <cell r="BH33">
            <v>495249266.56</v>
          </cell>
          <cell r="BI33">
            <v>0</v>
          </cell>
          <cell r="BJ33">
            <v>0</v>
          </cell>
          <cell r="BK33">
            <v>0</v>
          </cell>
          <cell r="BL33">
            <v>287844562.47000003</v>
          </cell>
          <cell r="BM33">
            <v>0</v>
          </cell>
          <cell r="BN33">
            <v>413555504.56999999</v>
          </cell>
          <cell r="BO33">
            <v>0</v>
          </cell>
          <cell r="BP33">
            <v>0</v>
          </cell>
          <cell r="BQ33">
            <v>0</v>
          </cell>
          <cell r="BR33">
            <v>122155746.55</v>
          </cell>
          <cell r="BS33">
            <v>0</v>
          </cell>
          <cell r="BT33">
            <v>340474411.04000002</v>
          </cell>
          <cell r="BU33">
            <v>0</v>
          </cell>
          <cell r="BV33">
            <v>0</v>
          </cell>
          <cell r="BW33">
            <v>0</v>
          </cell>
          <cell r="BX33">
            <v>121915038.33</v>
          </cell>
          <cell r="BY33">
            <v>0</v>
          </cell>
          <cell r="BZ33">
            <v>360872010.93000001</v>
          </cell>
          <cell r="CA33">
            <v>0</v>
          </cell>
          <cell r="CB33">
            <v>0</v>
          </cell>
          <cell r="CC33">
            <v>0</v>
          </cell>
          <cell r="CD33">
            <v>47202112.659999996</v>
          </cell>
          <cell r="CE33">
            <v>31875696.829999998</v>
          </cell>
          <cell r="CF33">
            <v>1230146814.4200001</v>
          </cell>
          <cell r="CG33">
            <v>0</v>
          </cell>
          <cell r="CH33">
            <v>0</v>
          </cell>
          <cell r="CI33">
            <v>0</v>
          </cell>
          <cell r="CJ33">
            <v>934105713.42999995</v>
          </cell>
          <cell r="CK33">
            <v>0</v>
          </cell>
          <cell r="CL33">
            <v>740839932.67999995</v>
          </cell>
          <cell r="CM33">
            <v>0</v>
          </cell>
          <cell r="CN33">
            <v>0</v>
          </cell>
          <cell r="CO33">
            <v>0</v>
          </cell>
          <cell r="CP33">
            <v>197343091.11000001</v>
          </cell>
          <cell r="CQ33">
            <v>0</v>
          </cell>
          <cell r="CR33">
            <v>1275186621.76</v>
          </cell>
          <cell r="CS33">
            <v>0</v>
          </cell>
          <cell r="CT33">
            <v>0</v>
          </cell>
          <cell r="CU33">
            <v>0</v>
          </cell>
          <cell r="CV33">
            <v>519731715.79000002</v>
          </cell>
          <cell r="CW33">
            <v>0</v>
          </cell>
          <cell r="CX33">
            <v>494434843.51999998</v>
          </cell>
          <cell r="CY33">
            <v>0</v>
          </cell>
          <cell r="CZ33">
            <v>0</v>
          </cell>
          <cell r="DA33">
            <v>0</v>
          </cell>
          <cell r="DB33">
            <v>612965321.13999999</v>
          </cell>
          <cell r="DC33">
            <v>0</v>
          </cell>
          <cell r="DD33">
            <v>470717952.18000001</v>
          </cell>
          <cell r="DE33">
            <v>0</v>
          </cell>
          <cell r="DF33">
            <v>0</v>
          </cell>
          <cell r="DG33">
            <v>0</v>
          </cell>
          <cell r="DH33">
            <v>74202066.980000004</v>
          </cell>
          <cell r="DI33">
            <v>0</v>
          </cell>
          <cell r="DJ33">
            <v>563183074.63</v>
          </cell>
          <cell r="DK33">
            <v>0</v>
          </cell>
          <cell r="DL33">
            <v>0</v>
          </cell>
          <cell r="DM33">
            <v>0</v>
          </cell>
          <cell r="DN33">
            <v>52308487.409999996</v>
          </cell>
          <cell r="DO33">
            <v>0</v>
          </cell>
          <cell r="DP33">
            <v>1861225509.73</v>
          </cell>
          <cell r="DQ33">
            <v>0</v>
          </cell>
          <cell r="DR33">
            <v>0</v>
          </cell>
          <cell r="DS33">
            <v>0</v>
          </cell>
          <cell r="DT33">
            <v>467834621.48000002</v>
          </cell>
          <cell r="DU33">
            <v>0</v>
          </cell>
          <cell r="DV33">
            <v>542849273.72000003</v>
          </cell>
          <cell r="DW33">
            <v>0</v>
          </cell>
          <cell r="DX33">
            <v>0</v>
          </cell>
          <cell r="DY33">
            <v>0</v>
          </cell>
          <cell r="DZ33">
            <v>75575919</v>
          </cell>
          <cell r="EA33">
            <v>36556300</v>
          </cell>
          <cell r="EB33">
            <v>304905558.95999998</v>
          </cell>
          <cell r="EC33">
            <v>0</v>
          </cell>
          <cell r="ED33">
            <v>0</v>
          </cell>
          <cell r="EE33">
            <v>0</v>
          </cell>
          <cell r="EF33">
            <v>234110001.12</v>
          </cell>
          <cell r="EG33">
            <v>0</v>
          </cell>
          <cell r="EH33">
            <v>621978076.24000001</v>
          </cell>
          <cell r="EI33">
            <v>0</v>
          </cell>
          <cell r="EJ33">
            <v>0</v>
          </cell>
          <cell r="EK33">
            <v>0</v>
          </cell>
          <cell r="EL33">
            <v>1141134519.9200001</v>
          </cell>
          <cell r="EM33">
            <v>482100000</v>
          </cell>
          <cell r="EN33">
            <v>1362353011.3</v>
          </cell>
          <cell r="EO33">
            <v>0</v>
          </cell>
          <cell r="EP33">
            <v>0</v>
          </cell>
          <cell r="EQ33">
            <v>0</v>
          </cell>
          <cell r="ER33">
            <v>12081368583.9</v>
          </cell>
          <cell r="ES33">
            <v>0</v>
          </cell>
          <cell r="ET33">
            <v>1032218311.85</v>
          </cell>
          <cell r="EU33">
            <v>0</v>
          </cell>
          <cell r="EV33">
            <v>0</v>
          </cell>
          <cell r="EW33">
            <v>0</v>
          </cell>
          <cell r="EX33">
            <v>5325858795.5200005</v>
          </cell>
          <cell r="EY33">
            <v>0</v>
          </cell>
          <cell r="EZ33">
            <v>579666173.53999996</v>
          </cell>
          <cell r="FA33">
            <v>0</v>
          </cell>
          <cell r="FB33">
            <v>0</v>
          </cell>
          <cell r="FC33">
            <v>0</v>
          </cell>
          <cell r="FD33">
            <v>12613297406.42</v>
          </cell>
          <cell r="FE33">
            <v>0</v>
          </cell>
          <cell r="FF33">
            <v>993514225.01999998</v>
          </cell>
          <cell r="FG33">
            <v>0</v>
          </cell>
          <cell r="FH33">
            <v>0</v>
          </cell>
          <cell r="FI33">
            <v>0</v>
          </cell>
          <cell r="FJ33">
            <v>273762811.5</v>
          </cell>
          <cell r="FK33">
            <v>0</v>
          </cell>
          <cell r="FL33">
            <v>994129096.63999999</v>
          </cell>
          <cell r="FM33">
            <v>0</v>
          </cell>
          <cell r="FN33">
            <v>0</v>
          </cell>
          <cell r="FO33">
            <v>0</v>
          </cell>
          <cell r="FP33">
            <v>404954167.20999998</v>
          </cell>
          <cell r="FQ33">
            <v>354712215</v>
          </cell>
          <cell r="FR33">
            <v>757982322.86000001</v>
          </cell>
          <cell r="FS33">
            <v>0</v>
          </cell>
          <cell r="FT33">
            <v>0</v>
          </cell>
          <cell r="FU33">
            <v>0</v>
          </cell>
          <cell r="FV33">
            <v>146745394</v>
          </cell>
          <cell r="FW33">
            <v>0</v>
          </cell>
          <cell r="FX33">
            <v>412047776.27999997</v>
          </cell>
          <cell r="FY33">
            <v>0</v>
          </cell>
          <cell r="FZ33">
            <v>0</v>
          </cell>
          <cell r="GA33">
            <v>0</v>
          </cell>
          <cell r="GB33">
            <v>142553668.52000001</v>
          </cell>
          <cell r="GC33">
            <v>0</v>
          </cell>
          <cell r="GD33">
            <v>915377507.89999998</v>
          </cell>
          <cell r="GE33">
            <v>0</v>
          </cell>
          <cell r="GF33">
            <v>0</v>
          </cell>
          <cell r="GG33">
            <v>0</v>
          </cell>
          <cell r="GH33">
            <v>34451496.530000001</v>
          </cell>
          <cell r="GI33">
            <v>0</v>
          </cell>
          <cell r="GJ33">
            <v>287093586.58999997</v>
          </cell>
          <cell r="GK33">
            <v>0</v>
          </cell>
          <cell r="GL33">
            <v>0</v>
          </cell>
          <cell r="GM33">
            <v>0</v>
          </cell>
          <cell r="GN33">
            <v>1264094175.1400001</v>
          </cell>
          <cell r="GO33">
            <v>0</v>
          </cell>
          <cell r="GP33">
            <v>245280470.18000001</v>
          </cell>
          <cell r="GQ33">
            <v>0</v>
          </cell>
          <cell r="GR33">
            <v>0</v>
          </cell>
          <cell r="GS33">
            <v>0</v>
          </cell>
          <cell r="GT33">
            <v>171202896.84999999</v>
          </cell>
          <cell r="GU33">
            <v>3334800</v>
          </cell>
          <cell r="GV33">
            <v>544545300.78999996</v>
          </cell>
          <cell r="GW33">
            <v>0</v>
          </cell>
          <cell r="GX33">
            <v>0</v>
          </cell>
          <cell r="GY33">
            <v>0</v>
          </cell>
          <cell r="GZ33">
            <v>212429736.84999999</v>
          </cell>
          <cell r="HA33">
            <v>0</v>
          </cell>
          <cell r="HB33">
            <v>495779005.22000003</v>
          </cell>
          <cell r="HC33">
            <v>0</v>
          </cell>
          <cell r="HD33">
            <v>0</v>
          </cell>
          <cell r="HE33">
            <v>0</v>
          </cell>
          <cell r="HF33">
            <v>160225789.99000001</v>
          </cell>
          <cell r="HG33">
            <v>5924160</v>
          </cell>
          <cell r="HH33">
            <v>302237582.38</v>
          </cell>
          <cell r="HI33">
            <v>0</v>
          </cell>
          <cell r="HJ33">
            <v>0</v>
          </cell>
          <cell r="HK33">
            <v>0</v>
          </cell>
          <cell r="HL33">
            <v>435507431.25999999</v>
          </cell>
          <cell r="HM33">
            <v>5924160</v>
          </cell>
          <cell r="HN33">
            <v>283987381.35000002</v>
          </cell>
          <cell r="HO33">
            <v>0</v>
          </cell>
          <cell r="HP33">
            <v>0</v>
          </cell>
          <cell r="HQ33">
            <v>0</v>
          </cell>
          <cell r="HR33">
            <v>38891151.539999999</v>
          </cell>
          <cell r="HS33">
            <v>0</v>
          </cell>
          <cell r="HT33">
            <v>185155138.96000001</v>
          </cell>
          <cell r="HU33">
            <v>0</v>
          </cell>
          <cell r="HV33">
            <v>0</v>
          </cell>
          <cell r="HW33">
            <v>0</v>
          </cell>
          <cell r="HX33">
            <v>33128764.73</v>
          </cell>
          <cell r="HY33">
            <v>0</v>
          </cell>
          <cell r="HZ33">
            <v>247274380.90000001</v>
          </cell>
          <cell r="IA33">
            <v>0</v>
          </cell>
          <cell r="IB33">
            <v>0</v>
          </cell>
          <cell r="IC33">
            <v>0</v>
          </cell>
          <cell r="ID33">
            <v>38243785.829999998</v>
          </cell>
          <cell r="IE33">
            <v>0</v>
          </cell>
          <cell r="IF33">
            <v>554572992.72000003</v>
          </cell>
          <cell r="IG33">
            <v>0</v>
          </cell>
          <cell r="IH33">
            <v>0</v>
          </cell>
          <cell r="II33">
            <v>0</v>
          </cell>
          <cell r="IJ33">
            <v>77686937.219999999</v>
          </cell>
          <cell r="IK33">
            <v>1584643.64</v>
          </cell>
          <cell r="IL33">
            <v>143811555.66999999</v>
          </cell>
          <cell r="IM33">
            <v>0</v>
          </cell>
          <cell r="IN33">
            <v>0</v>
          </cell>
          <cell r="IO33">
            <v>0</v>
          </cell>
          <cell r="IP33">
            <v>43532860</v>
          </cell>
          <cell r="IQ33">
            <v>0</v>
          </cell>
          <cell r="IR33">
            <v>75630492.420000002</v>
          </cell>
          <cell r="IS33">
            <v>0</v>
          </cell>
          <cell r="IT33">
            <v>0</v>
          </cell>
          <cell r="IU33">
            <v>0</v>
          </cell>
          <cell r="IV33">
            <v>17885730.399999999</v>
          </cell>
          <cell r="IW33">
            <v>215212000</v>
          </cell>
          <cell r="IX33">
            <v>171956820.19</v>
          </cell>
          <cell r="IY33">
            <v>0</v>
          </cell>
          <cell r="IZ33">
            <v>0</v>
          </cell>
          <cell r="JA33">
            <v>0</v>
          </cell>
          <cell r="JB33">
            <v>44988738</v>
          </cell>
          <cell r="JC33">
            <v>0</v>
          </cell>
          <cell r="JD33">
            <v>101987500.95999999</v>
          </cell>
          <cell r="JE33">
            <v>0</v>
          </cell>
          <cell r="JF33">
            <v>0</v>
          </cell>
          <cell r="JG33">
            <v>60000</v>
          </cell>
          <cell r="JI33">
            <v>1.3960607206320661</v>
          </cell>
          <cell r="JJ33">
            <v>8.3362258181203672E-2</v>
          </cell>
        </row>
        <row r="34">
          <cell r="A34" t="str">
            <v>АКОСТА info</v>
          </cell>
          <cell r="B34">
            <v>4.8291458570000001E-2</v>
          </cell>
          <cell r="C34">
            <v>9.6667284846099992</v>
          </cell>
          <cell r="D34">
            <v>3273700</v>
          </cell>
          <cell r="E34">
            <v>0</v>
          </cell>
          <cell r="F34">
            <v>17816764.460000001</v>
          </cell>
          <cell r="G34">
            <v>0</v>
          </cell>
          <cell r="H34">
            <v>0</v>
          </cell>
          <cell r="I34">
            <v>0</v>
          </cell>
          <cell r="J34">
            <v>236159120</v>
          </cell>
          <cell r="K34">
            <v>0</v>
          </cell>
          <cell r="L34">
            <v>58463916.140000001</v>
          </cell>
          <cell r="M34">
            <v>0</v>
          </cell>
          <cell r="N34">
            <v>0</v>
          </cell>
          <cell r="O34">
            <v>0</v>
          </cell>
          <cell r="P34">
            <v>4428327.38</v>
          </cell>
          <cell r="Q34">
            <v>0</v>
          </cell>
          <cell r="R34">
            <v>30105608.48</v>
          </cell>
          <cell r="S34">
            <v>0</v>
          </cell>
          <cell r="T34">
            <v>0</v>
          </cell>
          <cell r="U34">
            <v>0</v>
          </cell>
          <cell r="V34">
            <v>444789085.05000001</v>
          </cell>
          <cell r="W34">
            <v>0</v>
          </cell>
          <cell r="X34">
            <v>28672277</v>
          </cell>
          <cell r="Y34">
            <v>0</v>
          </cell>
          <cell r="Z34">
            <v>0</v>
          </cell>
          <cell r="AA34">
            <v>0</v>
          </cell>
          <cell r="AB34">
            <v>3994837.5</v>
          </cell>
          <cell r="AC34">
            <v>0</v>
          </cell>
          <cell r="AD34">
            <v>99170725.870000005</v>
          </cell>
          <cell r="AE34">
            <v>0</v>
          </cell>
          <cell r="AF34">
            <v>0</v>
          </cell>
          <cell r="AG34">
            <v>0</v>
          </cell>
          <cell r="AH34">
            <v>107792765.59999999</v>
          </cell>
          <cell r="AI34">
            <v>0</v>
          </cell>
          <cell r="AJ34">
            <v>127242521.09999999</v>
          </cell>
          <cell r="AK34">
            <v>0</v>
          </cell>
          <cell r="AL34">
            <v>0</v>
          </cell>
          <cell r="AM34">
            <v>0</v>
          </cell>
          <cell r="AN34">
            <v>23109690.600000001</v>
          </cell>
          <cell r="AO34">
            <v>0</v>
          </cell>
          <cell r="AP34">
            <v>23235614.949999999</v>
          </cell>
          <cell r="AQ34">
            <v>0</v>
          </cell>
          <cell r="AR34">
            <v>0</v>
          </cell>
          <cell r="AS34">
            <v>0</v>
          </cell>
          <cell r="AT34">
            <v>5825277.7000000002</v>
          </cell>
          <cell r="AU34">
            <v>0</v>
          </cell>
          <cell r="AV34">
            <v>79736111.079999998</v>
          </cell>
          <cell r="AW34">
            <v>0</v>
          </cell>
          <cell r="AX34">
            <v>0</v>
          </cell>
          <cell r="AY34">
            <v>0</v>
          </cell>
          <cell r="AZ34">
            <v>13457160.699999999</v>
          </cell>
          <cell r="BA34">
            <v>0</v>
          </cell>
          <cell r="BB34">
            <v>227164474</v>
          </cell>
          <cell r="BC34">
            <v>0</v>
          </cell>
          <cell r="BD34">
            <v>0</v>
          </cell>
          <cell r="BE34">
            <v>0</v>
          </cell>
          <cell r="BF34">
            <v>74984855.819999993</v>
          </cell>
          <cell r="BG34">
            <v>0</v>
          </cell>
          <cell r="BH34">
            <v>29918343.329999998</v>
          </cell>
          <cell r="BI34">
            <v>0</v>
          </cell>
          <cell r="BJ34">
            <v>0</v>
          </cell>
          <cell r="BK34">
            <v>0</v>
          </cell>
          <cell r="BL34">
            <v>49228566.43</v>
          </cell>
          <cell r="BM34">
            <v>0</v>
          </cell>
          <cell r="BN34">
            <v>65860699.990000002</v>
          </cell>
          <cell r="BO34">
            <v>0</v>
          </cell>
          <cell r="BP34">
            <v>0</v>
          </cell>
          <cell r="BQ34">
            <v>0</v>
          </cell>
          <cell r="BR34">
            <v>23758437.649999999</v>
          </cell>
          <cell r="BS34">
            <v>0</v>
          </cell>
          <cell r="BT34">
            <v>67142636.260000005</v>
          </cell>
          <cell r="BU34">
            <v>0</v>
          </cell>
          <cell r="BV34">
            <v>0</v>
          </cell>
          <cell r="BW34">
            <v>0</v>
          </cell>
          <cell r="BX34">
            <v>78789.97</v>
          </cell>
          <cell r="BY34">
            <v>0</v>
          </cell>
          <cell r="BZ34">
            <v>158634531.87</v>
          </cell>
          <cell r="CA34">
            <v>0</v>
          </cell>
          <cell r="CB34">
            <v>0</v>
          </cell>
          <cell r="CC34">
            <v>0</v>
          </cell>
          <cell r="CD34">
            <v>1087716.6000000001</v>
          </cell>
          <cell r="CE34">
            <v>0</v>
          </cell>
          <cell r="CF34">
            <v>22891611.539999999</v>
          </cell>
          <cell r="CG34">
            <v>0</v>
          </cell>
          <cell r="CH34">
            <v>0</v>
          </cell>
          <cell r="CI34">
            <v>0</v>
          </cell>
          <cell r="CJ34">
            <v>620071.5</v>
          </cell>
          <cell r="CK34">
            <v>0</v>
          </cell>
          <cell r="CL34">
            <v>39364193.700000003</v>
          </cell>
          <cell r="CM34">
            <v>0</v>
          </cell>
          <cell r="CN34">
            <v>0</v>
          </cell>
          <cell r="CO34">
            <v>0</v>
          </cell>
          <cell r="CP34">
            <v>28307057.199999999</v>
          </cell>
          <cell r="CQ34">
            <v>0</v>
          </cell>
          <cell r="CR34">
            <v>51440220.5</v>
          </cell>
          <cell r="CS34">
            <v>0</v>
          </cell>
          <cell r="CT34">
            <v>0</v>
          </cell>
          <cell r="CU34">
            <v>0</v>
          </cell>
          <cell r="CV34">
            <v>4946864.05</v>
          </cell>
          <cell r="CW34">
            <v>0</v>
          </cell>
          <cell r="CX34">
            <v>19064763.940000001</v>
          </cell>
          <cell r="CY34">
            <v>0</v>
          </cell>
          <cell r="CZ34">
            <v>0</v>
          </cell>
          <cell r="DA34">
            <v>0</v>
          </cell>
          <cell r="DB34">
            <v>7831099</v>
          </cell>
          <cell r="DC34">
            <v>0</v>
          </cell>
          <cell r="DD34">
            <v>185939386</v>
          </cell>
          <cell r="DE34">
            <v>0</v>
          </cell>
          <cell r="DF34">
            <v>0</v>
          </cell>
          <cell r="DG34">
            <v>0</v>
          </cell>
          <cell r="DH34">
            <v>62802528.609999999</v>
          </cell>
          <cell r="DI34">
            <v>0</v>
          </cell>
          <cell r="DJ34">
            <v>17239509.809999999</v>
          </cell>
          <cell r="DK34">
            <v>0</v>
          </cell>
          <cell r="DL34">
            <v>0</v>
          </cell>
          <cell r="DM34">
            <v>0</v>
          </cell>
          <cell r="DN34">
            <v>8041935</v>
          </cell>
          <cell r="DO34">
            <v>0</v>
          </cell>
          <cell r="DP34">
            <v>265284445.19</v>
          </cell>
          <cell r="DQ34">
            <v>0</v>
          </cell>
          <cell r="DR34">
            <v>0</v>
          </cell>
          <cell r="DS34">
            <v>0</v>
          </cell>
          <cell r="DT34">
            <v>6752646.0099999998</v>
          </cell>
          <cell r="DU34">
            <v>0</v>
          </cell>
          <cell r="DV34">
            <v>15340481.76</v>
          </cell>
          <cell r="DW34">
            <v>0</v>
          </cell>
          <cell r="DX34">
            <v>0</v>
          </cell>
          <cell r="DY34">
            <v>0</v>
          </cell>
          <cell r="DZ34">
            <v>49984113.93</v>
          </cell>
          <cell r="EA34">
            <v>0</v>
          </cell>
          <cell r="EB34">
            <v>123011603.04000001</v>
          </cell>
          <cell r="EC34">
            <v>0</v>
          </cell>
          <cell r="ED34">
            <v>0</v>
          </cell>
          <cell r="EE34">
            <v>0</v>
          </cell>
          <cell r="EF34">
            <v>300167432.81999999</v>
          </cell>
          <cell r="EG34">
            <v>0</v>
          </cell>
          <cell r="EH34">
            <v>297635889.08999997</v>
          </cell>
          <cell r="EI34">
            <v>0</v>
          </cell>
          <cell r="EJ34">
            <v>0</v>
          </cell>
          <cell r="EK34">
            <v>0</v>
          </cell>
          <cell r="EL34">
            <v>28308206.23</v>
          </cell>
          <cell r="EM34">
            <v>0</v>
          </cell>
          <cell r="EN34">
            <v>35329449.579999998</v>
          </cell>
          <cell r="EO34">
            <v>0</v>
          </cell>
          <cell r="EP34">
            <v>0</v>
          </cell>
          <cell r="EQ34">
            <v>0</v>
          </cell>
          <cell r="ER34">
            <v>8950820.4299999997</v>
          </cell>
          <cell r="ES34">
            <v>0</v>
          </cell>
          <cell r="ET34">
            <v>60222260.289999999</v>
          </cell>
          <cell r="EU34">
            <v>0</v>
          </cell>
          <cell r="EV34">
            <v>0</v>
          </cell>
          <cell r="EW34">
            <v>0</v>
          </cell>
          <cell r="EX34">
            <v>4148658.88</v>
          </cell>
          <cell r="EY34">
            <v>0</v>
          </cell>
          <cell r="EZ34">
            <v>151718494.24000001</v>
          </cell>
          <cell r="FA34">
            <v>0</v>
          </cell>
          <cell r="FB34">
            <v>0</v>
          </cell>
          <cell r="FC34">
            <v>0</v>
          </cell>
          <cell r="FD34">
            <v>837855247.86000001</v>
          </cell>
          <cell r="FE34">
            <v>0</v>
          </cell>
          <cell r="FF34">
            <v>359461296.27999997</v>
          </cell>
          <cell r="FG34">
            <v>0</v>
          </cell>
          <cell r="FH34">
            <v>0</v>
          </cell>
          <cell r="FI34">
            <v>0</v>
          </cell>
          <cell r="FJ34">
            <v>41790738.25</v>
          </cell>
          <cell r="FK34">
            <v>0</v>
          </cell>
          <cell r="FL34">
            <v>317336392.18000001</v>
          </cell>
          <cell r="FM34">
            <v>0</v>
          </cell>
          <cell r="FN34">
            <v>0</v>
          </cell>
          <cell r="FO34">
            <v>0</v>
          </cell>
          <cell r="FP34">
            <v>6527400</v>
          </cell>
          <cell r="FQ34">
            <v>0</v>
          </cell>
          <cell r="FR34">
            <v>22426869.829999998</v>
          </cell>
          <cell r="FS34">
            <v>0</v>
          </cell>
          <cell r="FT34">
            <v>0</v>
          </cell>
          <cell r="FU34">
            <v>0</v>
          </cell>
          <cell r="FV34">
            <v>29297885.800000001</v>
          </cell>
          <cell r="FW34">
            <v>0</v>
          </cell>
          <cell r="FX34">
            <v>180673340.58000001</v>
          </cell>
          <cell r="FY34">
            <v>0</v>
          </cell>
          <cell r="FZ34">
            <v>0</v>
          </cell>
          <cell r="GA34">
            <v>0</v>
          </cell>
          <cell r="GB34">
            <v>32405859.550000001</v>
          </cell>
          <cell r="GC34">
            <v>0</v>
          </cell>
          <cell r="GD34">
            <v>826274843.27999997</v>
          </cell>
          <cell r="GE34">
            <v>0</v>
          </cell>
          <cell r="GF34">
            <v>0</v>
          </cell>
          <cell r="GG34">
            <v>0</v>
          </cell>
          <cell r="GH34">
            <v>22213536.259999998</v>
          </cell>
          <cell r="GI34">
            <v>0</v>
          </cell>
          <cell r="GJ34">
            <v>37487728.850000001</v>
          </cell>
          <cell r="GK34">
            <v>0</v>
          </cell>
          <cell r="GL34">
            <v>0</v>
          </cell>
          <cell r="GM34">
            <v>0</v>
          </cell>
          <cell r="GN34">
            <v>19628389.84</v>
          </cell>
          <cell r="GO34">
            <v>140362200</v>
          </cell>
          <cell r="GP34">
            <v>379699800.16000003</v>
          </cell>
          <cell r="GQ34">
            <v>0</v>
          </cell>
          <cell r="GR34">
            <v>0</v>
          </cell>
          <cell r="GS34">
            <v>0</v>
          </cell>
          <cell r="GT34">
            <v>39910153.539999999</v>
          </cell>
          <cell r="GU34">
            <v>0</v>
          </cell>
          <cell r="GV34">
            <v>112418033</v>
          </cell>
          <cell r="GW34">
            <v>0</v>
          </cell>
          <cell r="GX34">
            <v>0</v>
          </cell>
          <cell r="GY34">
            <v>0</v>
          </cell>
          <cell r="GZ34">
            <v>27117272.68</v>
          </cell>
          <cell r="HA34">
            <v>0</v>
          </cell>
          <cell r="HB34">
            <v>130110976.12</v>
          </cell>
          <cell r="HC34">
            <v>0</v>
          </cell>
          <cell r="HD34">
            <v>0</v>
          </cell>
          <cell r="HE34">
            <v>0</v>
          </cell>
          <cell r="HF34">
            <v>69405079.359999999</v>
          </cell>
          <cell r="HG34">
            <v>0</v>
          </cell>
          <cell r="HH34">
            <v>111146265.16</v>
          </cell>
          <cell r="HI34">
            <v>0</v>
          </cell>
          <cell r="HJ34">
            <v>0</v>
          </cell>
          <cell r="HK34">
            <v>0</v>
          </cell>
          <cell r="HL34">
            <v>29490753.079999998</v>
          </cell>
          <cell r="HM34">
            <v>0</v>
          </cell>
          <cell r="HN34">
            <v>22583861.579999998</v>
          </cell>
          <cell r="HO34">
            <v>0</v>
          </cell>
          <cell r="HP34">
            <v>0</v>
          </cell>
          <cell r="HQ34">
            <v>0</v>
          </cell>
          <cell r="HR34">
            <v>4788584.4800000004</v>
          </cell>
          <cell r="HS34">
            <v>0</v>
          </cell>
          <cell r="HT34">
            <v>1708242703.8199999</v>
          </cell>
          <cell r="HU34">
            <v>0</v>
          </cell>
          <cell r="HV34">
            <v>0</v>
          </cell>
          <cell r="HW34">
            <v>0</v>
          </cell>
          <cell r="HX34">
            <v>15442021</v>
          </cell>
          <cell r="HY34">
            <v>0</v>
          </cell>
          <cell r="HZ34">
            <v>36211175.799999997</v>
          </cell>
          <cell r="IA34">
            <v>0</v>
          </cell>
          <cell r="IB34">
            <v>0</v>
          </cell>
          <cell r="IC34">
            <v>0</v>
          </cell>
          <cell r="ID34">
            <v>21537272.789999999</v>
          </cell>
          <cell r="IE34">
            <v>0</v>
          </cell>
          <cell r="IF34">
            <v>41284701.149999999</v>
          </cell>
          <cell r="IG34">
            <v>0</v>
          </cell>
          <cell r="IH34">
            <v>0</v>
          </cell>
          <cell r="II34">
            <v>0</v>
          </cell>
          <cell r="IJ34">
            <v>17737596.09</v>
          </cell>
          <cell r="IK34">
            <v>0</v>
          </cell>
          <cell r="IL34">
            <v>30934284.239999998</v>
          </cell>
          <cell r="IM34">
            <v>0</v>
          </cell>
          <cell r="IN34">
            <v>0</v>
          </cell>
          <cell r="IO34">
            <v>0</v>
          </cell>
          <cell r="IP34">
            <v>48913489.990000002</v>
          </cell>
          <cell r="IQ34">
            <v>0</v>
          </cell>
          <cell r="IR34">
            <v>48025056.759999998</v>
          </cell>
          <cell r="IS34">
            <v>0</v>
          </cell>
          <cell r="IT34">
            <v>0</v>
          </cell>
          <cell r="IU34">
            <v>0</v>
          </cell>
          <cell r="IV34">
            <v>4555276.25</v>
          </cell>
          <cell r="IW34">
            <v>0</v>
          </cell>
          <cell r="IX34">
            <v>44664642.560000002</v>
          </cell>
          <cell r="IY34">
            <v>0</v>
          </cell>
          <cell r="IZ34">
            <v>0</v>
          </cell>
          <cell r="JA34">
            <v>0</v>
          </cell>
          <cell r="JB34">
            <v>15410259</v>
          </cell>
          <cell r="JC34">
            <v>0</v>
          </cell>
          <cell r="JD34">
            <v>32881199.57</v>
          </cell>
          <cell r="JE34">
            <v>0</v>
          </cell>
          <cell r="JF34">
            <v>0</v>
          </cell>
          <cell r="JG34">
            <v>0</v>
          </cell>
          <cell r="JI34">
            <v>3.9015388159876854</v>
          </cell>
          <cell r="JJ34">
            <v>0.63098676533988851</v>
          </cell>
        </row>
        <row r="35">
          <cell r="A35" t="str">
            <v>Альфалот</v>
          </cell>
          <cell r="B35">
            <v>4.31961472413</v>
          </cell>
          <cell r="C35">
            <v>168.22298528417002</v>
          </cell>
          <cell r="D35">
            <v>465505.65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43892460.729999997</v>
          </cell>
          <cell r="K35">
            <v>0</v>
          </cell>
          <cell r="L35">
            <v>145132363.69999999</v>
          </cell>
          <cell r="M35">
            <v>0</v>
          </cell>
          <cell r="N35">
            <v>0</v>
          </cell>
          <cell r="O35">
            <v>0</v>
          </cell>
          <cell r="P35">
            <v>320982241.01999998</v>
          </cell>
          <cell r="Q35">
            <v>0</v>
          </cell>
          <cell r="R35">
            <v>41160995.68</v>
          </cell>
          <cell r="S35">
            <v>0</v>
          </cell>
          <cell r="T35">
            <v>0</v>
          </cell>
          <cell r="U35">
            <v>0</v>
          </cell>
          <cell r="V35">
            <v>1439705.43</v>
          </cell>
          <cell r="W35">
            <v>32000575.199999999</v>
          </cell>
          <cell r="X35">
            <v>60893490</v>
          </cell>
          <cell r="Y35">
            <v>0</v>
          </cell>
          <cell r="Z35">
            <v>0</v>
          </cell>
          <cell r="AA35">
            <v>0</v>
          </cell>
          <cell r="AB35">
            <v>302235719.80000001</v>
          </cell>
          <cell r="AC35">
            <v>774766839.99000001</v>
          </cell>
          <cell r="AD35">
            <v>7003167.9299999997</v>
          </cell>
          <cell r="AE35">
            <v>0</v>
          </cell>
          <cell r="AF35">
            <v>0</v>
          </cell>
          <cell r="AG35">
            <v>0</v>
          </cell>
          <cell r="AH35">
            <v>16329054</v>
          </cell>
          <cell r="AI35">
            <v>0</v>
          </cell>
          <cell r="AJ35">
            <v>164838523.75</v>
          </cell>
          <cell r="AK35">
            <v>0</v>
          </cell>
          <cell r="AL35">
            <v>0</v>
          </cell>
          <cell r="AM35">
            <v>0</v>
          </cell>
          <cell r="AN35">
            <v>5616103.7000000002</v>
          </cell>
          <cell r="AO35">
            <v>0</v>
          </cell>
          <cell r="AP35">
            <v>139849323.63999999</v>
          </cell>
          <cell r="AQ35">
            <v>0</v>
          </cell>
          <cell r="AR35">
            <v>0</v>
          </cell>
          <cell r="AS35">
            <v>0</v>
          </cell>
          <cell r="AT35">
            <v>25579676.350000001</v>
          </cell>
          <cell r="AU35">
            <v>0</v>
          </cell>
          <cell r="AV35">
            <v>229325588.59</v>
          </cell>
          <cell r="AW35">
            <v>0</v>
          </cell>
          <cell r="AX35">
            <v>0</v>
          </cell>
          <cell r="AY35">
            <v>0</v>
          </cell>
          <cell r="AZ35">
            <v>429075310</v>
          </cell>
          <cell r="BA35">
            <v>0</v>
          </cell>
          <cell r="BB35">
            <v>49470317.979999997</v>
          </cell>
          <cell r="BC35">
            <v>0</v>
          </cell>
          <cell r="BD35">
            <v>0</v>
          </cell>
          <cell r="BE35">
            <v>0</v>
          </cell>
          <cell r="BF35">
            <v>9082840.8200000003</v>
          </cell>
          <cell r="BG35">
            <v>0</v>
          </cell>
          <cell r="BH35">
            <v>10258951.460000001</v>
          </cell>
          <cell r="BI35">
            <v>0</v>
          </cell>
          <cell r="BJ35">
            <v>0</v>
          </cell>
          <cell r="BK35">
            <v>0</v>
          </cell>
          <cell r="BL35">
            <v>22734583</v>
          </cell>
          <cell r="BM35">
            <v>15040620</v>
          </cell>
          <cell r="BN35">
            <v>26740383.390000001</v>
          </cell>
          <cell r="BO35">
            <v>0</v>
          </cell>
          <cell r="BP35">
            <v>0</v>
          </cell>
          <cell r="BQ35">
            <v>0</v>
          </cell>
          <cell r="BR35">
            <v>384656522.75999999</v>
          </cell>
          <cell r="BS35">
            <v>0</v>
          </cell>
          <cell r="BT35">
            <v>5593289.3499999996</v>
          </cell>
          <cell r="BU35">
            <v>0</v>
          </cell>
          <cell r="BV35">
            <v>0</v>
          </cell>
          <cell r="BW35">
            <v>0</v>
          </cell>
          <cell r="BX35">
            <v>239767667.46000001</v>
          </cell>
          <cell r="BY35">
            <v>0</v>
          </cell>
          <cell r="BZ35">
            <v>184525392.05000001</v>
          </cell>
          <cell r="CA35">
            <v>0</v>
          </cell>
          <cell r="CB35">
            <v>0</v>
          </cell>
          <cell r="CC35">
            <v>0</v>
          </cell>
          <cell r="CD35">
            <v>239425351.40000001</v>
          </cell>
          <cell r="CE35">
            <v>0</v>
          </cell>
          <cell r="CF35">
            <v>369572394.75999999</v>
          </cell>
          <cell r="CG35">
            <v>0</v>
          </cell>
          <cell r="CH35">
            <v>0</v>
          </cell>
          <cell r="CI35">
            <v>0</v>
          </cell>
          <cell r="CJ35">
            <v>71467177.230000004</v>
          </cell>
          <cell r="CK35">
            <v>0</v>
          </cell>
          <cell r="CL35">
            <v>786328789.59000003</v>
          </cell>
          <cell r="CM35">
            <v>0</v>
          </cell>
          <cell r="CN35">
            <v>0</v>
          </cell>
          <cell r="CO35">
            <v>0</v>
          </cell>
          <cell r="CP35">
            <v>150598286.99000001</v>
          </cell>
          <cell r="CQ35">
            <v>0</v>
          </cell>
          <cell r="CR35">
            <v>1565997195.8399999</v>
          </cell>
          <cell r="CS35">
            <v>0</v>
          </cell>
          <cell r="CT35">
            <v>0</v>
          </cell>
          <cell r="CU35">
            <v>0</v>
          </cell>
          <cell r="CV35">
            <v>297519213.64999998</v>
          </cell>
          <cell r="CW35">
            <v>45232950</v>
          </cell>
          <cell r="CX35">
            <v>276345975.93000001</v>
          </cell>
          <cell r="CY35">
            <v>0</v>
          </cell>
          <cell r="CZ35">
            <v>0</v>
          </cell>
          <cell r="DA35">
            <v>0</v>
          </cell>
          <cell r="DB35">
            <v>308338588.94</v>
          </cell>
          <cell r="DC35">
            <v>1442577</v>
          </cell>
          <cell r="DD35">
            <v>843290077.5</v>
          </cell>
          <cell r="DE35">
            <v>0</v>
          </cell>
          <cell r="DF35">
            <v>0</v>
          </cell>
          <cell r="DG35">
            <v>0</v>
          </cell>
          <cell r="DH35">
            <v>526270665.94000006</v>
          </cell>
          <cell r="DI35">
            <v>0</v>
          </cell>
          <cell r="DJ35">
            <v>838681647.5200001</v>
          </cell>
          <cell r="DK35">
            <v>0</v>
          </cell>
          <cell r="DL35">
            <v>0</v>
          </cell>
          <cell r="DM35">
            <v>0</v>
          </cell>
          <cell r="DN35">
            <v>977182658.56000006</v>
          </cell>
          <cell r="DO35">
            <v>0</v>
          </cell>
          <cell r="DP35">
            <v>11489731785.120001</v>
          </cell>
          <cell r="DQ35">
            <v>0</v>
          </cell>
          <cell r="DR35">
            <v>0</v>
          </cell>
          <cell r="DS35">
            <v>0</v>
          </cell>
          <cell r="DT35">
            <v>1707585540.03</v>
          </cell>
          <cell r="DU35">
            <v>45353785.899999999</v>
          </cell>
          <cell r="DV35">
            <v>861542446.89999998</v>
          </cell>
          <cell r="DW35">
            <v>0</v>
          </cell>
          <cell r="DX35">
            <v>0</v>
          </cell>
          <cell r="DY35">
            <v>0</v>
          </cell>
          <cell r="DZ35">
            <v>262521680.52999997</v>
          </cell>
          <cell r="EA35">
            <v>0</v>
          </cell>
          <cell r="EB35">
            <v>2164145960.4000001</v>
          </cell>
          <cell r="EC35">
            <v>0</v>
          </cell>
          <cell r="ED35">
            <v>0</v>
          </cell>
          <cell r="EE35">
            <v>0</v>
          </cell>
          <cell r="EF35">
            <v>805069652.05999994</v>
          </cell>
          <cell r="EG35">
            <v>0</v>
          </cell>
          <cell r="EH35">
            <v>2546862024.8200002</v>
          </cell>
          <cell r="EI35">
            <v>572651</v>
          </cell>
          <cell r="EJ35">
            <v>0</v>
          </cell>
          <cell r="EK35">
            <v>9752113</v>
          </cell>
          <cell r="EL35">
            <v>474723876.66000003</v>
          </cell>
          <cell r="EM35">
            <v>0</v>
          </cell>
          <cell r="EN35">
            <v>3091233518.1399999</v>
          </cell>
          <cell r="EO35">
            <v>0</v>
          </cell>
          <cell r="EP35">
            <v>0</v>
          </cell>
          <cell r="EQ35">
            <v>31913609.460000001</v>
          </cell>
          <cell r="ER35">
            <v>1907418184.9599998</v>
          </cell>
          <cell r="ES35">
            <v>0</v>
          </cell>
          <cell r="ET35">
            <v>3178933148.46</v>
          </cell>
          <cell r="EU35">
            <v>0</v>
          </cell>
          <cell r="EV35">
            <v>0</v>
          </cell>
          <cell r="EW35">
            <v>350000</v>
          </cell>
          <cell r="EX35">
            <v>1983603855.73</v>
          </cell>
          <cell r="EY35">
            <v>40000</v>
          </cell>
          <cell r="EZ35">
            <v>3946500439.3699999</v>
          </cell>
          <cell r="FA35">
            <v>14200</v>
          </cell>
          <cell r="FB35">
            <v>0</v>
          </cell>
          <cell r="FC35">
            <v>3696694.14</v>
          </cell>
          <cell r="FD35">
            <v>2231833205.1199999</v>
          </cell>
          <cell r="FE35">
            <v>1195000</v>
          </cell>
          <cell r="FF35">
            <v>3711610343.9499998</v>
          </cell>
          <cell r="FG35">
            <v>0</v>
          </cell>
          <cell r="FH35">
            <v>0</v>
          </cell>
          <cell r="FI35">
            <v>6110216.5</v>
          </cell>
          <cell r="FJ35">
            <v>4277419451.1900005</v>
          </cell>
          <cell r="FK35">
            <v>2901355648.9499998</v>
          </cell>
          <cell r="FL35">
            <v>3053545284.6199999</v>
          </cell>
          <cell r="FM35">
            <v>500000</v>
          </cell>
          <cell r="FN35">
            <v>0</v>
          </cell>
          <cell r="FO35">
            <v>40962901.939999998</v>
          </cell>
          <cell r="FP35">
            <v>815013517.82999992</v>
          </cell>
          <cell r="FQ35">
            <v>0</v>
          </cell>
          <cell r="FR35">
            <v>1161422020.98</v>
          </cell>
          <cell r="FS35">
            <v>0</v>
          </cell>
          <cell r="FT35">
            <v>0</v>
          </cell>
          <cell r="FU35">
            <v>1008000</v>
          </cell>
          <cell r="FV35">
            <v>1905945557.8599999</v>
          </cell>
          <cell r="FW35">
            <v>0</v>
          </cell>
          <cell r="FX35">
            <v>870649427.46999991</v>
          </cell>
          <cell r="FY35">
            <v>0</v>
          </cell>
          <cell r="FZ35">
            <v>0</v>
          </cell>
          <cell r="GA35">
            <v>1218477</v>
          </cell>
          <cell r="GB35">
            <v>1780842226.9499998</v>
          </cell>
          <cell r="GC35">
            <v>0</v>
          </cell>
          <cell r="GD35">
            <v>6124206809.5</v>
          </cell>
          <cell r="GE35">
            <v>0</v>
          </cell>
          <cell r="GF35">
            <v>0</v>
          </cell>
          <cell r="GG35">
            <v>10230558.279999999</v>
          </cell>
          <cell r="GH35">
            <v>3678224465.2799997</v>
          </cell>
          <cell r="GI35">
            <v>26226171.100000001</v>
          </cell>
          <cell r="GJ35">
            <v>3930312044.3200002</v>
          </cell>
          <cell r="GK35">
            <v>0</v>
          </cell>
          <cell r="GL35">
            <v>0</v>
          </cell>
          <cell r="GM35">
            <v>5485431.1900000004</v>
          </cell>
          <cell r="GN35">
            <v>2549674530.9200001</v>
          </cell>
          <cell r="GO35">
            <v>0</v>
          </cell>
          <cell r="GP35">
            <v>2199086310.8000002</v>
          </cell>
          <cell r="GQ35">
            <v>25000</v>
          </cell>
          <cell r="GR35">
            <v>0</v>
          </cell>
          <cell r="GS35">
            <v>1299193.77</v>
          </cell>
          <cell r="GT35">
            <v>3776932366.0100002</v>
          </cell>
          <cell r="GU35">
            <v>9608100</v>
          </cell>
          <cell r="GV35">
            <v>11844425740.98</v>
          </cell>
          <cell r="GW35">
            <v>0</v>
          </cell>
          <cell r="GX35">
            <v>0</v>
          </cell>
          <cell r="GY35">
            <v>4346626.55</v>
          </cell>
          <cell r="GZ35">
            <v>4416280547.5100002</v>
          </cell>
          <cell r="HA35">
            <v>0</v>
          </cell>
          <cell r="HB35">
            <v>3343294300.3699999</v>
          </cell>
          <cell r="HC35">
            <v>48000</v>
          </cell>
          <cell r="HD35">
            <v>0</v>
          </cell>
          <cell r="HE35">
            <v>4968191.99</v>
          </cell>
          <cell r="HF35">
            <v>3655145193.0999999</v>
          </cell>
          <cell r="HG35">
            <v>0</v>
          </cell>
          <cell r="HH35">
            <v>3120982688.9299998</v>
          </cell>
          <cell r="HI35">
            <v>0</v>
          </cell>
          <cell r="HJ35">
            <v>0</v>
          </cell>
          <cell r="HK35">
            <v>3404731.29</v>
          </cell>
          <cell r="HL35">
            <v>2997893505.6099997</v>
          </cell>
          <cell r="HM35">
            <v>44077980</v>
          </cell>
          <cell r="HN35">
            <v>5340035611.4500008</v>
          </cell>
          <cell r="HO35">
            <v>0</v>
          </cell>
          <cell r="HP35">
            <v>0</v>
          </cell>
          <cell r="HQ35">
            <v>1589481.99</v>
          </cell>
          <cell r="HR35">
            <v>1476291318.9699998</v>
          </cell>
          <cell r="HS35">
            <v>0</v>
          </cell>
          <cell r="HT35">
            <v>3348586464.9400001</v>
          </cell>
          <cell r="HU35">
            <v>106657.83</v>
          </cell>
          <cell r="HV35">
            <v>0</v>
          </cell>
          <cell r="HW35">
            <v>380938781.88</v>
          </cell>
          <cell r="HX35">
            <v>2419750334.3000002</v>
          </cell>
          <cell r="HY35">
            <v>0</v>
          </cell>
          <cell r="HZ35">
            <v>3417135048.7999997</v>
          </cell>
          <cell r="IA35">
            <v>2273702170.4099998</v>
          </cell>
          <cell r="IB35">
            <v>1689401.49</v>
          </cell>
          <cell r="IC35">
            <v>15149002.6</v>
          </cell>
          <cell r="ID35">
            <v>2995354002.0600004</v>
          </cell>
          <cell r="IE35">
            <v>716699638</v>
          </cell>
          <cell r="IF35">
            <v>2594351704.0300002</v>
          </cell>
          <cell r="IG35">
            <v>1419911.2</v>
          </cell>
          <cell r="IH35">
            <v>110000</v>
          </cell>
          <cell r="II35">
            <v>2889811.81</v>
          </cell>
          <cell r="IJ35">
            <v>1488835299.3</v>
          </cell>
          <cell r="IK35">
            <v>0</v>
          </cell>
          <cell r="IL35">
            <v>4296125557.4099998</v>
          </cell>
          <cell r="IM35">
            <v>611104.88</v>
          </cell>
          <cell r="IN35">
            <v>0</v>
          </cell>
          <cell r="IO35">
            <v>36566131.600000001</v>
          </cell>
          <cell r="IP35">
            <v>673984398.96000004</v>
          </cell>
          <cell r="IQ35">
            <v>7758181.0199999996</v>
          </cell>
          <cell r="IR35">
            <v>8957592471.8799992</v>
          </cell>
          <cell r="IS35">
            <v>0</v>
          </cell>
          <cell r="IT35">
            <v>0</v>
          </cell>
          <cell r="IU35">
            <v>6436010.5800000001</v>
          </cell>
          <cell r="IV35">
            <v>1267804901.6400001</v>
          </cell>
          <cell r="IW35">
            <v>0</v>
          </cell>
          <cell r="IX35">
            <v>2160148244.1700001</v>
          </cell>
          <cell r="IY35">
            <v>1117600</v>
          </cell>
          <cell r="IZ35">
            <v>0</v>
          </cell>
          <cell r="JA35">
            <v>16065618.02</v>
          </cell>
          <cell r="JB35">
            <v>1853353291.4099998</v>
          </cell>
          <cell r="JC35">
            <v>3295000</v>
          </cell>
          <cell r="JD35">
            <v>2435771819.0300002</v>
          </cell>
          <cell r="JE35">
            <v>60000</v>
          </cell>
          <cell r="JF35">
            <v>0</v>
          </cell>
          <cell r="JG35">
            <v>27134613.690000001</v>
          </cell>
          <cell r="JI35">
            <v>4.5333228231152951</v>
          </cell>
          <cell r="JJ35">
            <v>0.35074558340664119</v>
          </cell>
        </row>
        <row r="36">
          <cell r="A36" t="str">
            <v>АО «Сбербанк-АСТ»</v>
          </cell>
          <cell r="B36">
            <v>0.56657281654999991</v>
          </cell>
          <cell r="C36">
            <v>32.072473844949997</v>
          </cell>
          <cell r="D36">
            <v>2499361.3199999998</v>
          </cell>
          <cell r="E36">
            <v>0</v>
          </cell>
          <cell r="F36">
            <v>111813703.18000001</v>
          </cell>
          <cell r="G36">
            <v>0</v>
          </cell>
          <cell r="H36">
            <v>0</v>
          </cell>
          <cell r="I36">
            <v>0</v>
          </cell>
          <cell r="J36">
            <v>1931604851.48</v>
          </cell>
          <cell r="K36">
            <v>0</v>
          </cell>
          <cell r="L36">
            <v>863491451.99000001</v>
          </cell>
          <cell r="M36">
            <v>0</v>
          </cell>
          <cell r="N36">
            <v>0</v>
          </cell>
          <cell r="O36">
            <v>0</v>
          </cell>
          <cell r="P36">
            <v>520608958.00999999</v>
          </cell>
          <cell r="Q36">
            <v>787710</v>
          </cell>
          <cell r="R36">
            <v>1008796712.83</v>
          </cell>
          <cell r="S36">
            <v>0</v>
          </cell>
          <cell r="T36">
            <v>0</v>
          </cell>
          <cell r="U36">
            <v>0</v>
          </cell>
          <cell r="V36">
            <v>1055137200.2</v>
          </cell>
          <cell r="W36">
            <v>0</v>
          </cell>
          <cell r="X36">
            <v>110005747.76000001</v>
          </cell>
          <cell r="Y36">
            <v>0</v>
          </cell>
          <cell r="Z36">
            <v>0</v>
          </cell>
          <cell r="AA36">
            <v>0</v>
          </cell>
          <cell r="AB36">
            <v>353620115.00999999</v>
          </cell>
          <cell r="AC36">
            <v>0</v>
          </cell>
          <cell r="AD36">
            <v>139621363.22999999</v>
          </cell>
          <cell r="AE36">
            <v>0</v>
          </cell>
          <cell r="AF36">
            <v>0</v>
          </cell>
          <cell r="AG36">
            <v>0</v>
          </cell>
          <cell r="AH36">
            <v>244704986.22</v>
          </cell>
          <cell r="AI36">
            <v>0</v>
          </cell>
          <cell r="AJ36">
            <v>248496236.63999999</v>
          </cell>
          <cell r="AK36">
            <v>0</v>
          </cell>
          <cell r="AL36">
            <v>0</v>
          </cell>
          <cell r="AM36">
            <v>0</v>
          </cell>
          <cell r="AN36">
            <v>92093779.829999998</v>
          </cell>
          <cell r="AO36">
            <v>0</v>
          </cell>
          <cell r="AP36">
            <v>722275800.21000004</v>
          </cell>
          <cell r="AQ36">
            <v>0</v>
          </cell>
          <cell r="AR36">
            <v>0</v>
          </cell>
          <cell r="AS36">
            <v>0</v>
          </cell>
          <cell r="AT36">
            <v>116598818.95999999</v>
          </cell>
          <cell r="AU36">
            <v>0</v>
          </cell>
          <cell r="AV36">
            <v>97562429.760000005</v>
          </cell>
          <cell r="AW36">
            <v>0</v>
          </cell>
          <cell r="AX36">
            <v>0</v>
          </cell>
          <cell r="AY36">
            <v>0</v>
          </cell>
          <cell r="AZ36">
            <v>274460921.38</v>
          </cell>
          <cell r="BA36">
            <v>22654800</v>
          </cell>
          <cell r="BB36">
            <v>214922225.88</v>
          </cell>
          <cell r="BC36">
            <v>0</v>
          </cell>
          <cell r="BD36">
            <v>0</v>
          </cell>
          <cell r="BE36">
            <v>0</v>
          </cell>
          <cell r="BF36">
            <v>280783072.64999998</v>
          </cell>
          <cell r="BG36">
            <v>0</v>
          </cell>
          <cell r="BH36">
            <v>118066803.17</v>
          </cell>
          <cell r="BI36">
            <v>0</v>
          </cell>
          <cell r="BJ36">
            <v>0</v>
          </cell>
          <cell r="BK36">
            <v>0</v>
          </cell>
          <cell r="BL36">
            <v>157568816.37</v>
          </cell>
          <cell r="BM36">
            <v>0</v>
          </cell>
          <cell r="BN36">
            <v>150849486.44</v>
          </cell>
          <cell r="BO36">
            <v>0</v>
          </cell>
          <cell r="BP36">
            <v>0</v>
          </cell>
          <cell r="BQ36">
            <v>0</v>
          </cell>
          <cell r="BR36">
            <v>442772167.17000002</v>
          </cell>
          <cell r="BS36">
            <v>0</v>
          </cell>
          <cell r="BT36">
            <v>118492222.34</v>
          </cell>
          <cell r="BU36">
            <v>0</v>
          </cell>
          <cell r="BV36">
            <v>0</v>
          </cell>
          <cell r="BW36">
            <v>0</v>
          </cell>
          <cell r="BX36">
            <v>189188485.13999999</v>
          </cell>
          <cell r="BY36">
            <v>5705000</v>
          </cell>
          <cell r="BZ36">
            <v>193088420.5</v>
          </cell>
          <cell r="CA36">
            <v>0</v>
          </cell>
          <cell r="CB36">
            <v>0</v>
          </cell>
          <cell r="CC36">
            <v>5020000</v>
          </cell>
          <cell r="CD36">
            <v>192163055.84999999</v>
          </cell>
          <cell r="CE36">
            <v>1102500</v>
          </cell>
          <cell r="CF36">
            <v>167357913.56</v>
          </cell>
          <cell r="CG36">
            <v>0</v>
          </cell>
          <cell r="CH36">
            <v>0</v>
          </cell>
          <cell r="CI36">
            <v>0</v>
          </cell>
          <cell r="CJ36">
            <v>242219780.27000001</v>
          </cell>
          <cell r="CK36">
            <v>0</v>
          </cell>
          <cell r="CL36">
            <v>177666128.71000001</v>
          </cell>
          <cell r="CM36">
            <v>0</v>
          </cell>
          <cell r="CN36">
            <v>0</v>
          </cell>
          <cell r="CO36">
            <v>378000</v>
          </cell>
          <cell r="CP36">
            <v>310382981.67000002</v>
          </cell>
          <cell r="CQ36">
            <v>0</v>
          </cell>
          <cell r="CR36">
            <v>190507600.27000001</v>
          </cell>
          <cell r="CS36">
            <v>0</v>
          </cell>
          <cell r="CT36">
            <v>0</v>
          </cell>
          <cell r="CU36">
            <v>0</v>
          </cell>
          <cell r="CV36">
            <v>65804402.770000003</v>
          </cell>
          <cell r="CW36">
            <v>0</v>
          </cell>
          <cell r="CX36">
            <v>123410598.31</v>
          </cell>
          <cell r="CY36">
            <v>0</v>
          </cell>
          <cell r="CZ36">
            <v>0</v>
          </cell>
          <cell r="DA36">
            <v>0</v>
          </cell>
          <cell r="DB36">
            <v>759767963.84000003</v>
          </cell>
          <cell r="DC36">
            <v>0</v>
          </cell>
          <cell r="DD36">
            <v>61512198.240000002</v>
          </cell>
          <cell r="DE36">
            <v>0</v>
          </cell>
          <cell r="DF36">
            <v>0</v>
          </cell>
          <cell r="DG36">
            <v>0</v>
          </cell>
          <cell r="DH36">
            <v>299177882.39999998</v>
          </cell>
          <cell r="DI36">
            <v>0</v>
          </cell>
          <cell r="DJ36">
            <v>60339588.520000003</v>
          </cell>
          <cell r="DK36">
            <v>0</v>
          </cell>
          <cell r="DL36">
            <v>0</v>
          </cell>
          <cell r="DM36">
            <v>80000</v>
          </cell>
          <cell r="DN36">
            <v>155926442</v>
          </cell>
          <cell r="DO36">
            <v>84654.16</v>
          </cell>
          <cell r="DP36">
            <v>194893032.21000001</v>
          </cell>
          <cell r="DQ36">
            <v>52163337.530000001</v>
          </cell>
          <cell r="DR36">
            <v>0</v>
          </cell>
          <cell r="DS36">
            <v>0</v>
          </cell>
          <cell r="DT36">
            <v>94116423.459999993</v>
          </cell>
          <cell r="DU36">
            <v>0</v>
          </cell>
          <cell r="DV36">
            <v>149039849.09</v>
          </cell>
          <cell r="DW36">
            <v>0</v>
          </cell>
          <cell r="DX36">
            <v>0</v>
          </cell>
          <cell r="DY36">
            <v>38796056.600000001</v>
          </cell>
          <cell r="DZ36">
            <v>16868274.34</v>
          </cell>
          <cell r="EA36">
            <v>0</v>
          </cell>
          <cell r="EB36">
            <v>537050191.29999995</v>
          </cell>
          <cell r="EC36">
            <v>0</v>
          </cell>
          <cell r="ED36">
            <v>0</v>
          </cell>
          <cell r="EE36">
            <v>28662666</v>
          </cell>
          <cell r="EF36">
            <v>98875772.579999998</v>
          </cell>
          <cell r="EG36">
            <v>0</v>
          </cell>
          <cell r="EH36">
            <v>130245651.45999999</v>
          </cell>
          <cell r="EI36">
            <v>0</v>
          </cell>
          <cell r="EJ36">
            <v>0</v>
          </cell>
          <cell r="EK36">
            <v>0</v>
          </cell>
          <cell r="EL36">
            <v>168456079.68000001</v>
          </cell>
          <cell r="EM36">
            <v>0</v>
          </cell>
          <cell r="EN36">
            <v>413554036.00999999</v>
          </cell>
          <cell r="EO36">
            <v>0</v>
          </cell>
          <cell r="EP36">
            <v>0</v>
          </cell>
          <cell r="EQ36">
            <v>51333333</v>
          </cell>
          <cell r="ER36">
            <v>116320770.39</v>
          </cell>
          <cell r="ES36">
            <v>0</v>
          </cell>
          <cell r="ET36">
            <v>107724701.01000001</v>
          </cell>
          <cell r="EU36">
            <v>0</v>
          </cell>
          <cell r="EV36">
            <v>0</v>
          </cell>
          <cell r="EW36">
            <v>304672</v>
          </cell>
          <cell r="EX36">
            <v>188118558.91999999</v>
          </cell>
          <cell r="EY36">
            <v>0</v>
          </cell>
          <cell r="EZ36">
            <v>116108732.53</v>
          </cell>
          <cell r="FA36">
            <v>0</v>
          </cell>
          <cell r="FB36">
            <v>0</v>
          </cell>
          <cell r="FC36">
            <v>0</v>
          </cell>
          <cell r="FD36">
            <v>573317306.78999996</v>
          </cell>
          <cell r="FE36">
            <v>0</v>
          </cell>
          <cell r="FF36">
            <v>527275129.38999999</v>
          </cell>
          <cell r="FG36">
            <v>0</v>
          </cell>
          <cell r="FH36">
            <v>0</v>
          </cell>
          <cell r="FI36">
            <v>0</v>
          </cell>
          <cell r="FJ36">
            <v>359977104.80000001</v>
          </cell>
          <cell r="FK36">
            <v>0</v>
          </cell>
          <cell r="FL36">
            <v>253181808.63999999</v>
          </cell>
          <cell r="FM36">
            <v>0</v>
          </cell>
          <cell r="FN36">
            <v>0</v>
          </cell>
          <cell r="FO36">
            <v>0</v>
          </cell>
          <cell r="FP36">
            <v>1241733472.1199999</v>
          </cell>
          <cell r="FQ36">
            <v>0</v>
          </cell>
          <cell r="FR36">
            <v>182264815.59999999</v>
          </cell>
          <cell r="FS36">
            <v>0</v>
          </cell>
          <cell r="FT36">
            <v>0</v>
          </cell>
          <cell r="FU36">
            <v>0</v>
          </cell>
          <cell r="FV36">
            <v>233784312.44</v>
          </cell>
          <cell r="FW36">
            <v>0</v>
          </cell>
          <cell r="FX36">
            <v>490019726.19999999</v>
          </cell>
          <cell r="FY36">
            <v>0</v>
          </cell>
          <cell r="FZ36">
            <v>0</v>
          </cell>
          <cell r="GA36">
            <v>0</v>
          </cell>
          <cell r="GB36">
            <v>169869757.68000001</v>
          </cell>
          <cell r="GC36">
            <v>0</v>
          </cell>
          <cell r="GD36">
            <v>330317114.02999997</v>
          </cell>
          <cell r="GE36">
            <v>0</v>
          </cell>
          <cell r="GF36">
            <v>0</v>
          </cell>
          <cell r="GG36">
            <v>0</v>
          </cell>
          <cell r="GH36">
            <v>680734952.66999996</v>
          </cell>
          <cell r="GI36">
            <v>0</v>
          </cell>
          <cell r="GJ36">
            <v>520506946.06</v>
          </cell>
          <cell r="GK36">
            <v>0</v>
          </cell>
          <cell r="GL36">
            <v>0</v>
          </cell>
          <cell r="GM36">
            <v>6000600</v>
          </cell>
          <cell r="GN36">
            <v>253813120.33000001</v>
          </cell>
          <cell r="GO36">
            <v>0</v>
          </cell>
          <cell r="GP36">
            <v>513293004.13999999</v>
          </cell>
          <cell r="GQ36">
            <v>0</v>
          </cell>
          <cell r="GR36">
            <v>0</v>
          </cell>
          <cell r="GS36">
            <v>116514.4</v>
          </cell>
          <cell r="GT36">
            <v>136914732.91</v>
          </cell>
          <cell r="GU36">
            <v>0</v>
          </cell>
          <cell r="GV36">
            <v>1543733833.75</v>
          </cell>
          <cell r="GW36">
            <v>0</v>
          </cell>
          <cell r="GX36">
            <v>0</v>
          </cell>
          <cell r="GY36">
            <v>19507000</v>
          </cell>
          <cell r="GZ36">
            <v>284214444.81</v>
          </cell>
          <cell r="HA36">
            <v>0</v>
          </cell>
          <cell r="HB36">
            <v>396750212.08999997</v>
          </cell>
          <cell r="HC36">
            <v>0</v>
          </cell>
          <cell r="HD36">
            <v>0</v>
          </cell>
          <cell r="HE36">
            <v>2283034</v>
          </cell>
          <cell r="HF36">
            <v>256972187.74000001</v>
          </cell>
          <cell r="HG36">
            <v>0</v>
          </cell>
          <cell r="HH36">
            <v>607509817.03999996</v>
          </cell>
          <cell r="HI36">
            <v>0</v>
          </cell>
          <cell r="HJ36">
            <v>0</v>
          </cell>
          <cell r="HK36">
            <v>3873677.46</v>
          </cell>
          <cell r="HL36">
            <v>168281317.72</v>
          </cell>
          <cell r="HM36">
            <v>0</v>
          </cell>
          <cell r="HN36">
            <v>548568245.88999999</v>
          </cell>
          <cell r="HO36">
            <v>0</v>
          </cell>
          <cell r="HP36">
            <v>0</v>
          </cell>
          <cell r="HQ36">
            <v>353222</v>
          </cell>
          <cell r="HR36">
            <v>366075966.62</v>
          </cell>
          <cell r="HS36">
            <v>0</v>
          </cell>
          <cell r="HT36">
            <v>1782145089.1099999</v>
          </cell>
          <cell r="HU36">
            <v>0</v>
          </cell>
          <cell r="HV36">
            <v>0</v>
          </cell>
          <cell r="HW36">
            <v>426000</v>
          </cell>
          <cell r="HX36">
            <v>306612583.22000003</v>
          </cell>
          <cell r="HY36">
            <v>0</v>
          </cell>
          <cell r="HZ36">
            <v>242775063.92999998</v>
          </cell>
          <cell r="IA36">
            <v>0</v>
          </cell>
          <cell r="IB36">
            <v>0</v>
          </cell>
          <cell r="IC36">
            <v>941904.98</v>
          </cell>
          <cell r="ID36">
            <v>175273121.33000001</v>
          </cell>
          <cell r="IE36">
            <v>0</v>
          </cell>
          <cell r="IF36">
            <v>621755878.02999997</v>
          </cell>
          <cell r="IG36">
            <v>0</v>
          </cell>
          <cell r="IH36">
            <v>0</v>
          </cell>
          <cell r="II36">
            <v>381100</v>
          </cell>
          <cell r="IJ36">
            <v>103257858.5</v>
          </cell>
          <cell r="IK36">
            <v>87122</v>
          </cell>
          <cell r="IL36">
            <v>275673093.27999997</v>
          </cell>
          <cell r="IM36">
            <v>0</v>
          </cell>
          <cell r="IN36">
            <v>0</v>
          </cell>
          <cell r="IO36">
            <v>361123</v>
          </cell>
          <cell r="IP36">
            <v>828456121.08000004</v>
          </cell>
          <cell r="IQ36">
            <v>0</v>
          </cell>
          <cell r="IR36">
            <v>705967077.30999994</v>
          </cell>
          <cell r="IS36">
            <v>585000</v>
          </cell>
          <cell r="IT36">
            <v>0</v>
          </cell>
          <cell r="IU36">
            <v>1818998.35</v>
          </cell>
          <cell r="IV36">
            <v>195769841.34999999</v>
          </cell>
          <cell r="IW36">
            <v>0</v>
          </cell>
          <cell r="IX36">
            <v>469963999.25</v>
          </cell>
          <cell r="IY36">
            <v>0</v>
          </cell>
          <cell r="IZ36">
            <v>0</v>
          </cell>
          <cell r="JA36">
            <v>18601200.010000002</v>
          </cell>
          <cell r="JB36">
            <v>149725639.62</v>
          </cell>
          <cell r="JC36">
            <v>0</v>
          </cell>
          <cell r="JD36">
            <v>415100526.92999995</v>
          </cell>
          <cell r="JE36">
            <v>0</v>
          </cell>
          <cell r="JF36">
            <v>0</v>
          </cell>
          <cell r="JG36">
            <v>1746650</v>
          </cell>
          <cell r="JI36">
            <v>2.6623266746854806</v>
          </cell>
          <cell r="JJ36">
            <v>0.4267360503191453</v>
          </cell>
        </row>
        <row r="37">
          <cell r="A37" t="str">
            <v>Аукцион-центр</v>
          </cell>
          <cell r="B37">
            <v>1.47710196918</v>
          </cell>
          <cell r="C37">
            <v>24.082928933029997</v>
          </cell>
          <cell r="D37">
            <v>1367200</v>
          </cell>
          <cell r="E37">
            <v>0</v>
          </cell>
          <cell r="F37">
            <v>5414868.5</v>
          </cell>
          <cell r="G37">
            <v>0</v>
          </cell>
          <cell r="H37">
            <v>0</v>
          </cell>
          <cell r="I37">
            <v>0</v>
          </cell>
          <cell r="J37">
            <v>26375618.600000001</v>
          </cell>
          <cell r="K37">
            <v>0</v>
          </cell>
          <cell r="L37">
            <v>145585418.97999999</v>
          </cell>
          <cell r="M37">
            <v>0</v>
          </cell>
          <cell r="N37">
            <v>0</v>
          </cell>
          <cell r="O37">
            <v>0</v>
          </cell>
          <cell r="P37">
            <v>27847251</v>
          </cell>
          <cell r="Q37">
            <v>0</v>
          </cell>
          <cell r="R37">
            <v>38310647.609999999</v>
          </cell>
          <cell r="S37">
            <v>0</v>
          </cell>
          <cell r="T37">
            <v>0</v>
          </cell>
          <cell r="U37">
            <v>0</v>
          </cell>
          <cell r="V37">
            <v>14742084.51</v>
          </cell>
          <cell r="W37">
            <v>0</v>
          </cell>
          <cell r="X37">
            <v>46728094.979999997</v>
          </cell>
          <cell r="Y37">
            <v>0</v>
          </cell>
          <cell r="Z37">
            <v>0</v>
          </cell>
          <cell r="AA37">
            <v>0</v>
          </cell>
          <cell r="AB37">
            <v>33383165.41</v>
          </cell>
          <cell r="AC37">
            <v>0</v>
          </cell>
          <cell r="AD37">
            <v>52774786.130000003</v>
          </cell>
          <cell r="AE37">
            <v>0</v>
          </cell>
          <cell r="AF37">
            <v>0</v>
          </cell>
          <cell r="AG37">
            <v>0</v>
          </cell>
          <cell r="AH37">
            <v>29240224.899999999</v>
          </cell>
          <cell r="AI37">
            <v>0</v>
          </cell>
          <cell r="AJ37">
            <v>34103420.299999997</v>
          </cell>
          <cell r="AK37">
            <v>0</v>
          </cell>
          <cell r="AL37">
            <v>0</v>
          </cell>
          <cell r="AM37">
            <v>0</v>
          </cell>
          <cell r="AN37">
            <v>26915099</v>
          </cell>
          <cell r="AO37">
            <v>0</v>
          </cell>
          <cell r="AP37">
            <v>54445832.039999999</v>
          </cell>
          <cell r="AQ37">
            <v>0</v>
          </cell>
          <cell r="AR37">
            <v>0</v>
          </cell>
          <cell r="AS37">
            <v>0</v>
          </cell>
          <cell r="AT37">
            <v>14482930</v>
          </cell>
          <cell r="AU37">
            <v>0</v>
          </cell>
          <cell r="AV37">
            <v>56903573.5</v>
          </cell>
          <cell r="AW37">
            <v>0</v>
          </cell>
          <cell r="AX37">
            <v>0</v>
          </cell>
          <cell r="AY37">
            <v>0</v>
          </cell>
          <cell r="AZ37">
            <v>1199397948.9400001</v>
          </cell>
          <cell r="BA37">
            <v>0</v>
          </cell>
          <cell r="BB37">
            <v>9321656.25</v>
          </cell>
          <cell r="BC37">
            <v>0</v>
          </cell>
          <cell r="BD37">
            <v>0</v>
          </cell>
          <cell r="BE37">
            <v>0</v>
          </cell>
          <cell r="BF37">
            <v>19039570.18</v>
          </cell>
          <cell r="BG37">
            <v>0</v>
          </cell>
          <cell r="BH37">
            <v>53009097.060000002</v>
          </cell>
          <cell r="BI37">
            <v>0</v>
          </cell>
          <cell r="BJ37">
            <v>0</v>
          </cell>
          <cell r="BK37">
            <v>0</v>
          </cell>
          <cell r="BL37">
            <v>89619219</v>
          </cell>
          <cell r="BM37">
            <v>0</v>
          </cell>
          <cell r="BN37">
            <v>96167140.390000001</v>
          </cell>
          <cell r="BO37">
            <v>0</v>
          </cell>
          <cell r="BP37">
            <v>0</v>
          </cell>
          <cell r="BQ37">
            <v>0</v>
          </cell>
          <cell r="BR37">
            <v>21358327</v>
          </cell>
          <cell r="BS37">
            <v>0</v>
          </cell>
          <cell r="BT37">
            <v>477285009.18000001</v>
          </cell>
          <cell r="BU37">
            <v>0</v>
          </cell>
          <cell r="BV37">
            <v>0</v>
          </cell>
          <cell r="BW37">
            <v>0</v>
          </cell>
          <cell r="BX37">
            <v>40048542.030000001</v>
          </cell>
          <cell r="BY37">
            <v>0</v>
          </cell>
          <cell r="BZ37">
            <v>128388539.45999999</v>
          </cell>
          <cell r="CA37">
            <v>0</v>
          </cell>
          <cell r="CB37">
            <v>0</v>
          </cell>
          <cell r="CC37">
            <v>0</v>
          </cell>
          <cell r="CD37">
            <v>156332540.09999999</v>
          </cell>
          <cell r="CE37">
            <v>0</v>
          </cell>
          <cell r="CF37">
            <v>218182498.81</v>
          </cell>
          <cell r="CG37">
            <v>0</v>
          </cell>
          <cell r="CH37">
            <v>0</v>
          </cell>
          <cell r="CI37">
            <v>0</v>
          </cell>
          <cell r="CJ37">
            <v>148737090.19999999</v>
          </cell>
          <cell r="CK37">
            <v>0</v>
          </cell>
          <cell r="CL37">
            <v>377914531.25</v>
          </cell>
          <cell r="CM37">
            <v>0</v>
          </cell>
          <cell r="CN37">
            <v>0</v>
          </cell>
          <cell r="CO37">
            <v>0</v>
          </cell>
          <cell r="CP37">
            <v>159007313.71000001</v>
          </cell>
          <cell r="CQ37">
            <v>0</v>
          </cell>
          <cell r="CR37">
            <v>303973672.05000001</v>
          </cell>
          <cell r="CS37">
            <v>0</v>
          </cell>
          <cell r="CT37">
            <v>0</v>
          </cell>
          <cell r="CU37">
            <v>0</v>
          </cell>
          <cell r="CV37">
            <v>147739605.03999999</v>
          </cell>
          <cell r="CW37">
            <v>0</v>
          </cell>
          <cell r="CX37">
            <v>434914912.86000001</v>
          </cell>
          <cell r="CY37">
            <v>0</v>
          </cell>
          <cell r="CZ37">
            <v>0</v>
          </cell>
          <cell r="DA37">
            <v>0</v>
          </cell>
          <cell r="DB37">
            <v>74998159.819999993</v>
          </cell>
          <cell r="DC37">
            <v>0</v>
          </cell>
          <cell r="DD37">
            <v>368290757.54000002</v>
          </cell>
          <cell r="DE37">
            <v>0</v>
          </cell>
          <cell r="DF37">
            <v>0</v>
          </cell>
          <cell r="DG37">
            <v>0</v>
          </cell>
          <cell r="DH37">
            <v>20793150.149999999</v>
          </cell>
          <cell r="DI37">
            <v>0</v>
          </cell>
          <cell r="DJ37">
            <v>186688969.11000001</v>
          </cell>
          <cell r="DK37">
            <v>0</v>
          </cell>
          <cell r="DL37">
            <v>0</v>
          </cell>
          <cell r="DM37">
            <v>0</v>
          </cell>
          <cell r="DN37">
            <v>20916470.600000001</v>
          </cell>
          <cell r="DO37">
            <v>0</v>
          </cell>
          <cell r="DP37">
            <v>258895006.46000001</v>
          </cell>
          <cell r="DQ37">
            <v>0</v>
          </cell>
          <cell r="DR37">
            <v>0</v>
          </cell>
          <cell r="DS37">
            <v>0</v>
          </cell>
          <cell r="DT37">
            <v>24934603</v>
          </cell>
          <cell r="DU37">
            <v>54118470</v>
          </cell>
          <cell r="DV37">
            <v>292653296.56999999</v>
          </cell>
          <cell r="DW37">
            <v>0</v>
          </cell>
          <cell r="DX37">
            <v>0</v>
          </cell>
          <cell r="DY37">
            <v>0</v>
          </cell>
          <cell r="DZ37">
            <v>66624421.850000001</v>
          </cell>
          <cell r="EA37">
            <v>0</v>
          </cell>
          <cell r="EB37">
            <v>421846420.02999997</v>
          </cell>
          <cell r="EC37">
            <v>0</v>
          </cell>
          <cell r="ED37">
            <v>0</v>
          </cell>
          <cell r="EE37">
            <v>0</v>
          </cell>
          <cell r="EF37">
            <v>73640190.25</v>
          </cell>
          <cell r="EG37">
            <v>0</v>
          </cell>
          <cell r="EH37">
            <v>291078172.17000002</v>
          </cell>
          <cell r="EI37">
            <v>0</v>
          </cell>
          <cell r="EJ37">
            <v>0</v>
          </cell>
          <cell r="EK37">
            <v>0</v>
          </cell>
          <cell r="EL37">
            <v>64695368.149999999</v>
          </cell>
          <cell r="EM37">
            <v>0</v>
          </cell>
          <cell r="EN37">
            <v>919916887.5</v>
          </cell>
          <cell r="EO37">
            <v>0</v>
          </cell>
          <cell r="EP37">
            <v>0</v>
          </cell>
          <cell r="EQ37">
            <v>0</v>
          </cell>
          <cell r="ER37">
            <v>17528105.870000001</v>
          </cell>
          <cell r="ES37">
            <v>0</v>
          </cell>
          <cell r="ET37">
            <v>229427469.41</v>
          </cell>
          <cell r="EU37">
            <v>0</v>
          </cell>
          <cell r="EV37">
            <v>0</v>
          </cell>
          <cell r="EW37">
            <v>0</v>
          </cell>
          <cell r="EX37">
            <v>66825750.539999999</v>
          </cell>
          <cell r="EY37">
            <v>0</v>
          </cell>
          <cell r="EZ37">
            <v>634321247.72000003</v>
          </cell>
          <cell r="FA37">
            <v>0</v>
          </cell>
          <cell r="FB37">
            <v>0</v>
          </cell>
          <cell r="FC37">
            <v>0</v>
          </cell>
          <cell r="FD37">
            <v>101498100.25</v>
          </cell>
          <cell r="FE37">
            <v>16038572</v>
          </cell>
          <cell r="FF37">
            <v>312168197.81</v>
          </cell>
          <cell r="FG37">
            <v>0</v>
          </cell>
          <cell r="FH37">
            <v>0</v>
          </cell>
          <cell r="FI37">
            <v>0</v>
          </cell>
          <cell r="FJ37">
            <v>323299720.13</v>
          </cell>
          <cell r="FK37">
            <v>36364000</v>
          </cell>
          <cell r="FL37">
            <v>768019765.37</v>
          </cell>
          <cell r="FM37">
            <v>0</v>
          </cell>
          <cell r="FN37">
            <v>0</v>
          </cell>
          <cell r="FO37">
            <v>0</v>
          </cell>
          <cell r="FP37">
            <v>546762181.59000003</v>
          </cell>
          <cell r="FQ37">
            <v>7285000</v>
          </cell>
          <cell r="FR37">
            <v>191965867.03</v>
          </cell>
          <cell r="FS37">
            <v>0</v>
          </cell>
          <cell r="FT37">
            <v>0</v>
          </cell>
          <cell r="FU37">
            <v>0</v>
          </cell>
          <cell r="FV37">
            <v>176395135.49000001</v>
          </cell>
          <cell r="FW37">
            <v>386857855</v>
          </cell>
          <cell r="FX37">
            <v>153568271.37</v>
          </cell>
          <cell r="FY37">
            <v>985958.40000000002</v>
          </cell>
          <cell r="FZ37">
            <v>0</v>
          </cell>
          <cell r="GA37">
            <v>0</v>
          </cell>
          <cell r="GB37">
            <v>2187154274.9899998</v>
          </cell>
          <cell r="GC37">
            <v>148397000</v>
          </cell>
          <cell r="GD37">
            <v>208864919.84</v>
          </cell>
          <cell r="GE37">
            <v>0</v>
          </cell>
          <cell r="GF37">
            <v>0</v>
          </cell>
          <cell r="GG37">
            <v>0</v>
          </cell>
          <cell r="GH37">
            <v>209440220.60000002</v>
          </cell>
          <cell r="GI37">
            <v>473817066.63</v>
          </cell>
          <cell r="GJ37">
            <v>656894726.26999998</v>
          </cell>
          <cell r="GK37">
            <v>0</v>
          </cell>
          <cell r="GL37">
            <v>0</v>
          </cell>
          <cell r="GM37">
            <v>57187</v>
          </cell>
          <cell r="GN37">
            <v>14463009.1</v>
          </cell>
          <cell r="GO37">
            <v>8570000</v>
          </cell>
          <cell r="GP37">
            <v>594366047.34000003</v>
          </cell>
          <cell r="GQ37">
            <v>0</v>
          </cell>
          <cell r="GR37">
            <v>0</v>
          </cell>
          <cell r="GS37">
            <v>0</v>
          </cell>
          <cell r="GT37">
            <v>393835785.60000002</v>
          </cell>
          <cell r="GU37">
            <v>0</v>
          </cell>
          <cell r="GV37">
            <v>579260274.52999997</v>
          </cell>
          <cell r="GW37">
            <v>0</v>
          </cell>
          <cell r="GX37">
            <v>0</v>
          </cell>
          <cell r="GY37">
            <v>0</v>
          </cell>
          <cell r="GZ37">
            <v>33430975.539999999</v>
          </cell>
          <cell r="HA37">
            <v>9191642.9399999995</v>
          </cell>
          <cell r="HB37">
            <v>488921241.04000002</v>
          </cell>
          <cell r="HC37">
            <v>0</v>
          </cell>
          <cell r="HD37">
            <v>0</v>
          </cell>
          <cell r="HE37">
            <v>0</v>
          </cell>
          <cell r="HF37">
            <v>61809320.149999999</v>
          </cell>
          <cell r="HG37">
            <v>117777777</v>
          </cell>
          <cell r="HH37">
            <v>99958397.359999999</v>
          </cell>
          <cell r="HI37">
            <v>0</v>
          </cell>
          <cell r="HJ37">
            <v>0</v>
          </cell>
          <cell r="HK37">
            <v>0</v>
          </cell>
          <cell r="HL37">
            <v>32065843.800000001</v>
          </cell>
          <cell r="HM37">
            <v>0</v>
          </cell>
          <cell r="HN37">
            <v>370304543.22000003</v>
          </cell>
          <cell r="HO37">
            <v>0</v>
          </cell>
          <cell r="HP37">
            <v>0</v>
          </cell>
          <cell r="HQ37">
            <v>372856228.00999999</v>
          </cell>
          <cell r="HR37">
            <v>31888108.920000002</v>
          </cell>
          <cell r="HS37">
            <v>0</v>
          </cell>
          <cell r="HT37">
            <v>66060025.57</v>
          </cell>
          <cell r="HU37">
            <v>0</v>
          </cell>
          <cell r="HV37">
            <v>0</v>
          </cell>
          <cell r="HW37">
            <v>56277.06</v>
          </cell>
          <cell r="HX37">
            <v>170726589.41</v>
          </cell>
          <cell r="HY37">
            <v>0</v>
          </cell>
          <cell r="HZ37">
            <v>331119902.55000001</v>
          </cell>
          <cell r="IA37">
            <v>0</v>
          </cell>
          <cell r="IB37">
            <v>0</v>
          </cell>
          <cell r="IC37">
            <v>0</v>
          </cell>
          <cell r="ID37">
            <v>105829803.97</v>
          </cell>
          <cell r="IE37">
            <v>0</v>
          </cell>
          <cell r="IF37">
            <v>465232828.04000002</v>
          </cell>
          <cell r="IG37">
            <v>0</v>
          </cell>
          <cell r="IH37">
            <v>0</v>
          </cell>
          <cell r="II37">
            <v>0</v>
          </cell>
          <cell r="IJ37">
            <v>318012819.25</v>
          </cell>
          <cell r="IK37">
            <v>0</v>
          </cell>
          <cell r="IL37">
            <v>1400538135.3299999</v>
          </cell>
          <cell r="IM37">
            <v>0</v>
          </cell>
          <cell r="IN37">
            <v>0</v>
          </cell>
          <cell r="IO37">
            <v>0</v>
          </cell>
          <cell r="IP37">
            <v>3638176.37</v>
          </cell>
          <cell r="IQ37">
            <v>0</v>
          </cell>
          <cell r="IR37">
            <v>147216479.59</v>
          </cell>
          <cell r="IS37">
            <v>0</v>
          </cell>
          <cell r="IT37">
            <v>0</v>
          </cell>
          <cell r="IU37">
            <v>0</v>
          </cell>
          <cell r="IV37">
            <v>16236076.710000001</v>
          </cell>
          <cell r="IW37">
            <v>513809433.91000003</v>
          </cell>
          <cell r="IX37">
            <v>175566856.06</v>
          </cell>
          <cell r="IY37">
            <v>0</v>
          </cell>
          <cell r="IZ37">
            <v>0</v>
          </cell>
          <cell r="JA37">
            <v>0</v>
          </cell>
          <cell r="JB37">
            <v>46712107</v>
          </cell>
          <cell r="JC37">
            <v>121300000</v>
          </cell>
          <cell r="JD37">
            <v>1309089862.1800001</v>
          </cell>
          <cell r="JE37">
            <v>0</v>
          </cell>
          <cell r="JF37">
            <v>0</v>
          </cell>
          <cell r="JG37">
            <v>0</v>
          </cell>
          <cell r="JI37">
            <v>1.5624599388925431</v>
          </cell>
          <cell r="JJ37">
            <v>0.22757043295498855</v>
          </cell>
        </row>
        <row r="38">
          <cell r="A38" t="str">
            <v>Аукционы Дальнего Востока</v>
          </cell>
          <cell r="B38">
            <v>1.5441509999999999E-3</v>
          </cell>
          <cell r="C38">
            <v>0.15319653547000001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92998018.700000003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253600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4387750</v>
          </cell>
          <cell r="BU38">
            <v>0</v>
          </cell>
          <cell r="BV38">
            <v>0</v>
          </cell>
          <cell r="BW38">
            <v>0</v>
          </cell>
          <cell r="BX38">
            <v>5282506.7699999996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1135000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191787</v>
          </cell>
          <cell r="CS38">
            <v>0</v>
          </cell>
          <cell r="CT38">
            <v>0</v>
          </cell>
          <cell r="CU38">
            <v>0</v>
          </cell>
          <cell r="CV38">
            <v>160500</v>
          </cell>
          <cell r="CW38">
            <v>0</v>
          </cell>
          <cell r="CX38">
            <v>2166900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1763100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30001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4358575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6199999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4979999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825000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20361800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62000</v>
          </cell>
          <cell r="IS38">
            <v>0</v>
          </cell>
          <cell r="IT38">
            <v>0</v>
          </cell>
          <cell r="IU38">
            <v>0</v>
          </cell>
          <cell r="IV38">
            <v>2100000</v>
          </cell>
          <cell r="IW38">
            <v>0</v>
          </cell>
          <cell r="IX38">
            <v>4395848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1544151</v>
          </cell>
          <cell r="JE38">
            <v>0</v>
          </cell>
          <cell r="JF38">
            <v>0</v>
          </cell>
          <cell r="JG38">
            <v>0</v>
          </cell>
          <cell r="JI38" t="e">
            <v>#DIV/0!</v>
          </cell>
          <cell r="JJ38">
            <v>0.60634003160984418</v>
          </cell>
        </row>
        <row r="39">
          <cell r="A39" t="str">
            <v>Балтийская электронная площадка</v>
          </cell>
          <cell r="B39">
            <v>0.21414120269</v>
          </cell>
          <cell r="C39">
            <v>28.554095560910007</v>
          </cell>
          <cell r="D39">
            <v>0</v>
          </cell>
          <cell r="E39">
            <v>0</v>
          </cell>
          <cell r="F39">
            <v>48186460.590000004</v>
          </cell>
          <cell r="G39">
            <v>0</v>
          </cell>
          <cell r="H39">
            <v>0</v>
          </cell>
          <cell r="I39">
            <v>0</v>
          </cell>
          <cell r="J39">
            <v>7846900</v>
          </cell>
          <cell r="K39">
            <v>0</v>
          </cell>
          <cell r="L39">
            <v>214824570.62</v>
          </cell>
          <cell r="M39">
            <v>0</v>
          </cell>
          <cell r="N39">
            <v>0</v>
          </cell>
          <cell r="O39">
            <v>0</v>
          </cell>
          <cell r="P39">
            <v>217328170.80000001</v>
          </cell>
          <cell r="Q39">
            <v>0</v>
          </cell>
          <cell r="R39">
            <v>193070613.12</v>
          </cell>
          <cell r="S39">
            <v>0</v>
          </cell>
          <cell r="T39">
            <v>0</v>
          </cell>
          <cell r="U39">
            <v>0</v>
          </cell>
          <cell r="V39">
            <v>65626945.539999999</v>
          </cell>
          <cell r="W39">
            <v>0</v>
          </cell>
          <cell r="X39">
            <v>163432603.28999999</v>
          </cell>
          <cell r="Y39">
            <v>0</v>
          </cell>
          <cell r="Z39">
            <v>0</v>
          </cell>
          <cell r="AA39">
            <v>1373.55</v>
          </cell>
          <cell r="AB39">
            <v>21108863.199999999</v>
          </cell>
          <cell r="AC39">
            <v>0</v>
          </cell>
          <cell r="AD39">
            <v>130401690.37</v>
          </cell>
          <cell r="AE39">
            <v>0</v>
          </cell>
          <cell r="AF39">
            <v>0</v>
          </cell>
          <cell r="AG39">
            <v>0</v>
          </cell>
          <cell r="AH39">
            <v>74759120.900000006</v>
          </cell>
          <cell r="AI39">
            <v>0</v>
          </cell>
          <cell r="AJ39">
            <v>110549817.95999999</v>
          </cell>
          <cell r="AK39">
            <v>0</v>
          </cell>
          <cell r="AL39">
            <v>0</v>
          </cell>
          <cell r="AM39">
            <v>0</v>
          </cell>
          <cell r="AN39">
            <v>113845115.97</v>
          </cell>
          <cell r="AO39">
            <v>0</v>
          </cell>
          <cell r="AP39">
            <v>469692767.68000001</v>
          </cell>
          <cell r="AQ39">
            <v>0</v>
          </cell>
          <cell r="AR39">
            <v>0</v>
          </cell>
          <cell r="AS39">
            <v>0</v>
          </cell>
          <cell r="AT39">
            <v>170656707.19999999</v>
          </cell>
          <cell r="AU39">
            <v>0</v>
          </cell>
          <cell r="AV39">
            <v>485421215.67000002</v>
          </cell>
          <cell r="AW39">
            <v>0</v>
          </cell>
          <cell r="AX39">
            <v>0</v>
          </cell>
          <cell r="AY39">
            <v>0</v>
          </cell>
          <cell r="AZ39">
            <v>303521694.84000003</v>
          </cell>
          <cell r="BA39">
            <v>0</v>
          </cell>
          <cell r="BB39">
            <v>218858136.58000001</v>
          </cell>
          <cell r="BC39">
            <v>0</v>
          </cell>
          <cell r="BD39">
            <v>0</v>
          </cell>
          <cell r="BE39">
            <v>0</v>
          </cell>
          <cell r="BF39">
            <v>98402204.599999994</v>
          </cell>
          <cell r="BG39">
            <v>0</v>
          </cell>
          <cell r="BH39">
            <v>350224459.56</v>
          </cell>
          <cell r="BI39">
            <v>0</v>
          </cell>
          <cell r="BJ39">
            <v>0</v>
          </cell>
          <cell r="BK39">
            <v>0</v>
          </cell>
          <cell r="BL39">
            <v>259070885.28</v>
          </cell>
          <cell r="BM39">
            <v>0</v>
          </cell>
          <cell r="BN39">
            <v>270398886.99000001</v>
          </cell>
          <cell r="BO39">
            <v>0</v>
          </cell>
          <cell r="BP39">
            <v>0</v>
          </cell>
          <cell r="BQ39">
            <v>0</v>
          </cell>
          <cell r="BR39">
            <v>196889273</v>
          </cell>
          <cell r="BS39">
            <v>0</v>
          </cell>
          <cell r="BT39">
            <v>323597491.53999996</v>
          </cell>
          <cell r="BU39">
            <v>0</v>
          </cell>
          <cell r="BV39">
            <v>0</v>
          </cell>
          <cell r="BW39">
            <v>0</v>
          </cell>
          <cell r="BX39">
            <v>209386939.00999999</v>
          </cell>
          <cell r="BY39">
            <v>0</v>
          </cell>
          <cell r="BZ39">
            <v>462257965.99000001</v>
          </cell>
          <cell r="CA39">
            <v>0</v>
          </cell>
          <cell r="CB39">
            <v>0</v>
          </cell>
          <cell r="CC39">
            <v>0</v>
          </cell>
          <cell r="CD39">
            <v>197316063.34999999</v>
          </cell>
          <cell r="CE39">
            <v>0</v>
          </cell>
          <cell r="CF39">
            <v>1509337086.3699999</v>
          </cell>
          <cell r="CG39">
            <v>0</v>
          </cell>
          <cell r="CH39">
            <v>0</v>
          </cell>
          <cell r="CI39">
            <v>0</v>
          </cell>
          <cell r="CJ39">
            <v>229992950.25</v>
          </cell>
          <cell r="CK39">
            <v>0</v>
          </cell>
          <cell r="CL39">
            <v>436164414.35999995</v>
          </cell>
          <cell r="CM39">
            <v>0</v>
          </cell>
          <cell r="CN39">
            <v>0</v>
          </cell>
          <cell r="CO39">
            <v>0</v>
          </cell>
          <cell r="CP39">
            <v>8599565446.1900005</v>
          </cell>
          <cell r="CQ39">
            <v>279000000</v>
          </cell>
          <cell r="CR39">
            <v>878968468.24000001</v>
          </cell>
          <cell r="CS39">
            <v>0</v>
          </cell>
          <cell r="CT39">
            <v>0</v>
          </cell>
          <cell r="CU39">
            <v>10000000</v>
          </cell>
          <cell r="CV39">
            <v>192841474.55000001</v>
          </cell>
          <cell r="CW39">
            <v>0</v>
          </cell>
          <cell r="CX39">
            <v>562050648.08000004</v>
          </cell>
          <cell r="CY39">
            <v>0</v>
          </cell>
          <cell r="CZ39">
            <v>0</v>
          </cell>
          <cell r="DA39">
            <v>0</v>
          </cell>
          <cell r="DB39">
            <v>23769081</v>
          </cell>
          <cell r="DC39">
            <v>0</v>
          </cell>
          <cell r="DD39">
            <v>240465271.01000002</v>
          </cell>
          <cell r="DE39">
            <v>0</v>
          </cell>
          <cell r="DF39">
            <v>0</v>
          </cell>
          <cell r="DG39">
            <v>0</v>
          </cell>
          <cell r="DH39">
            <v>651808176.56000006</v>
          </cell>
          <cell r="DI39">
            <v>0</v>
          </cell>
          <cell r="DJ39">
            <v>510833087.48000002</v>
          </cell>
          <cell r="DK39">
            <v>0</v>
          </cell>
          <cell r="DL39">
            <v>0</v>
          </cell>
          <cell r="DM39">
            <v>0</v>
          </cell>
          <cell r="DN39">
            <v>125679259.92</v>
          </cell>
          <cell r="DO39">
            <v>0</v>
          </cell>
          <cell r="DP39">
            <v>481627870</v>
          </cell>
          <cell r="DQ39">
            <v>0</v>
          </cell>
          <cell r="DR39">
            <v>0</v>
          </cell>
          <cell r="DS39">
            <v>0</v>
          </cell>
          <cell r="DT39">
            <v>61262033.799999997</v>
          </cell>
          <cell r="DU39">
            <v>0</v>
          </cell>
          <cell r="DV39">
            <v>111053334.33</v>
          </cell>
          <cell r="DW39">
            <v>0</v>
          </cell>
          <cell r="DX39">
            <v>0</v>
          </cell>
          <cell r="DY39">
            <v>0</v>
          </cell>
          <cell r="DZ39">
            <v>60107437.579999998</v>
          </cell>
          <cell r="EA39">
            <v>1432851</v>
          </cell>
          <cell r="EB39">
            <v>188748778.87</v>
          </cell>
          <cell r="EC39">
            <v>0</v>
          </cell>
          <cell r="ED39">
            <v>0</v>
          </cell>
          <cell r="EE39">
            <v>0</v>
          </cell>
          <cell r="EF39">
            <v>179468423.22999999</v>
          </cell>
          <cell r="EG39">
            <v>0</v>
          </cell>
          <cell r="EH39">
            <v>290957247.76999998</v>
          </cell>
          <cell r="EI39">
            <v>0</v>
          </cell>
          <cell r="EJ39">
            <v>0</v>
          </cell>
          <cell r="EK39">
            <v>0</v>
          </cell>
          <cell r="EL39">
            <v>131103826.28</v>
          </cell>
          <cell r="EM39">
            <v>0</v>
          </cell>
          <cell r="EN39">
            <v>1390571411.79</v>
          </cell>
          <cell r="EO39">
            <v>1000000</v>
          </cell>
          <cell r="EP39">
            <v>0</v>
          </cell>
          <cell r="EQ39">
            <v>0</v>
          </cell>
          <cell r="ER39">
            <v>125431363.19</v>
          </cell>
          <cell r="ES39">
            <v>0</v>
          </cell>
          <cell r="ET39">
            <v>97754340.420000002</v>
          </cell>
          <cell r="EU39">
            <v>0</v>
          </cell>
          <cell r="EV39">
            <v>0</v>
          </cell>
          <cell r="EW39">
            <v>0</v>
          </cell>
          <cell r="EX39">
            <v>145115079.46000001</v>
          </cell>
          <cell r="EY39">
            <v>0</v>
          </cell>
          <cell r="EZ39">
            <v>639323857.10000002</v>
          </cell>
          <cell r="FA39">
            <v>0</v>
          </cell>
          <cell r="FB39">
            <v>0</v>
          </cell>
          <cell r="FC39">
            <v>494000.36</v>
          </cell>
          <cell r="FD39">
            <v>76095287.090000004</v>
          </cell>
          <cell r="FE39">
            <v>0</v>
          </cell>
          <cell r="FF39">
            <v>167407054.38999999</v>
          </cell>
          <cell r="FG39">
            <v>0</v>
          </cell>
          <cell r="FH39">
            <v>0</v>
          </cell>
          <cell r="FI39">
            <v>0</v>
          </cell>
          <cell r="FJ39">
            <v>162558147.31999999</v>
          </cell>
          <cell r="FK39">
            <v>0</v>
          </cell>
          <cell r="FL39">
            <v>201497540.86000001</v>
          </cell>
          <cell r="FM39">
            <v>0</v>
          </cell>
          <cell r="FN39">
            <v>0</v>
          </cell>
          <cell r="FO39">
            <v>0</v>
          </cell>
          <cell r="FP39">
            <v>75663695.789999992</v>
          </cell>
          <cell r="FQ39">
            <v>0</v>
          </cell>
          <cell r="FR39">
            <v>37693609.659999996</v>
          </cell>
          <cell r="FS39">
            <v>0</v>
          </cell>
          <cell r="FT39">
            <v>0</v>
          </cell>
          <cell r="FU39">
            <v>0</v>
          </cell>
          <cell r="FV39">
            <v>298152572.35000002</v>
          </cell>
          <cell r="FW39">
            <v>4491048</v>
          </cell>
          <cell r="FX39">
            <v>130459324.64</v>
          </cell>
          <cell r="FY39">
            <v>0</v>
          </cell>
          <cell r="FZ39">
            <v>0</v>
          </cell>
          <cell r="GA39">
            <v>850000</v>
          </cell>
          <cell r="GB39">
            <v>244787228.75</v>
          </cell>
          <cell r="GC39">
            <v>0</v>
          </cell>
          <cell r="GD39">
            <v>116196616.70999999</v>
          </cell>
          <cell r="GE39">
            <v>0</v>
          </cell>
          <cell r="GF39">
            <v>0</v>
          </cell>
          <cell r="GG39">
            <v>0</v>
          </cell>
          <cell r="GH39">
            <v>50493643.5</v>
          </cell>
          <cell r="GI39">
            <v>0</v>
          </cell>
          <cell r="GJ39">
            <v>168959315.81</v>
          </cell>
          <cell r="GK39">
            <v>0</v>
          </cell>
          <cell r="GL39">
            <v>0</v>
          </cell>
          <cell r="GM39">
            <v>68000</v>
          </cell>
          <cell r="GN39">
            <v>25310027.34</v>
          </cell>
          <cell r="GO39">
            <v>0</v>
          </cell>
          <cell r="GP39">
            <v>68602855.090000004</v>
          </cell>
          <cell r="GQ39">
            <v>0</v>
          </cell>
          <cell r="GR39">
            <v>0</v>
          </cell>
          <cell r="GS39">
            <v>0</v>
          </cell>
          <cell r="GT39">
            <v>48327923.740000002</v>
          </cell>
          <cell r="GU39">
            <v>0</v>
          </cell>
          <cell r="GV39">
            <v>695320167.54999995</v>
          </cell>
          <cell r="GW39">
            <v>0</v>
          </cell>
          <cell r="GX39">
            <v>0</v>
          </cell>
          <cell r="GY39">
            <v>0</v>
          </cell>
          <cell r="GZ39">
            <v>59294882.579999998</v>
          </cell>
          <cell r="HA39">
            <v>0</v>
          </cell>
          <cell r="HB39">
            <v>120365860.48999999</v>
          </cell>
          <cell r="HC39">
            <v>0</v>
          </cell>
          <cell r="HD39">
            <v>0</v>
          </cell>
          <cell r="HE39">
            <v>57000</v>
          </cell>
          <cell r="HF39">
            <v>29556186.25</v>
          </cell>
          <cell r="HG39">
            <v>0</v>
          </cell>
          <cell r="HH39">
            <v>92630830.040000007</v>
          </cell>
          <cell r="HI39">
            <v>0</v>
          </cell>
          <cell r="HJ39">
            <v>0</v>
          </cell>
          <cell r="HK39">
            <v>101000</v>
          </cell>
          <cell r="HL39">
            <v>14971281</v>
          </cell>
          <cell r="HM39">
            <v>0</v>
          </cell>
          <cell r="HN39">
            <v>322003633.18000001</v>
          </cell>
          <cell r="HO39">
            <v>0</v>
          </cell>
          <cell r="HP39">
            <v>0</v>
          </cell>
          <cell r="HQ39">
            <v>0</v>
          </cell>
          <cell r="HR39">
            <v>38986403.039999999</v>
          </cell>
          <cell r="HS39">
            <v>0</v>
          </cell>
          <cell r="HT39">
            <v>102835308.90000001</v>
          </cell>
          <cell r="HU39">
            <v>0</v>
          </cell>
          <cell r="HV39">
            <v>0</v>
          </cell>
          <cell r="HW39">
            <v>0</v>
          </cell>
          <cell r="HX39">
            <v>2993250</v>
          </cell>
          <cell r="HY39">
            <v>0</v>
          </cell>
          <cell r="HZ39">
            <v>155174588.88</v>
          </cell>
          <cell r="IA39">
            <v>0</v>
          </cell>
          <cell r="IB39">
            <v>0</v>
          </cell>
          <cell r="IC39">
            <v>8721000</v>
          </cell>
          <cell r="ID39">
            <v>8553059.3000000007</v>
          </cell>
          <cell r="IE39">
            <v>0</v>
          </cell>
          <cell r="IF39">
            <v>98050762.730000004</v>
          </cell>
          <cell r="IG39">
            <v>0</v>
          </cell>
          <cell r="IH39">
            <v>0</v>
          </cell>
          <cell r="II39">
            <v>0</v>
          </cell>
          <cell r="IJ39">
            <v>11406381</v>
          </cell>
          <cell r="IK39">
            <v>0</v>
          </cell>
          <cell r="IL39">
            <v>296553325.60000002</v>
          </cell>
          <cell r="IM39">
            <v>0</v>
          </cell>
          <cell r="IN39">
            <v>0</v>
          </cell>
          <cell r="IO39">
            <v>0</v>
          </cell>
          <cell r="IP39">
            <v>231249268.21000001</v>
          </cell>
          <cell r="IQ39">
            <v>0</v>
          </cell>
          <cell r="IR39">
            <v>165598185.47000122</v>
          </cell>
          <cell r="IS39">
            <v>0</v>
          </cell>
          <cell r="IT39">
            <v>0</v>
          </cell>
          <cell r="IU39">
            <v>0</v>
          </cell>
          <cell r="IV39">
            <v>126437583.33</v>
          </cell>
          <cell r="IW39">
            <v>0</v>
          </cell>
          <cell r="IX39">
            <v>343224644.5</v>
          </cell>
          <cell r="IY39">
            <v>0</v>
          </cell>
          <cell r="IZ39">
            <v>0</v>
          </cell>
          <cell r="JA39">
            <v>5651708.7400000002</v>
          </cell>
          <cell r="JB39">
            <v>14841840</v>
          </cell>
          <cell r="JC39">
            <v>0</v>
          </cell>
          <cell r="JD39">
            <v>32207636.309999999</v>
          </cell>
          <cell r="JE39">
            <v>0</v>
          </cell>
          <cell r="JF39">
            <v>0</v>
          </cell>
          <cell r="JG39">
            <v>167091726.38</v>
          </cell>
          <cell r="JI39">
            <v>1.9438704945515508</v>
          </cell>
          <cell r="JJ39">
            <v>4.8844664535252873E-2</v>
          </cell>
        </row>
        <row r="40">
          <cell r="A40" t="str">
            <v>Межрегиональная Электронная Торговая Площадка</v>
          </cell>
          <cell r="B40">
            <v>0</v>
          </cell>
          <cell r="C40">
            <v>3.5502892000000004E-3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3550289.2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I40" t="e">
            <v>#DIV/0!</v>
          </cell>
          <cell r="JJ40" t="e">
            <v>#DIV/0!</v>
          </cell>
        </row>
        <row r="41">
          <cell r="A41" t="str">
            <v>Межрегиональная Электронная Торговая Система</v>
          </cell>
          <cell r="B41">
            <v>6.6219588383300012</v>
          </cell>
          <cell r="C41">
            <v>337.84879509270996</v>
          </cell>
          <cell r="D41">
            <v>43765069.909999996</v>
          </cell>
          <cell r="E41">
            <v>0</v>
          </cell>
          <cell r="F41">
            <v>272708992.39999998</v>
          </cell>
          <cell r="G41">
            <v>0</v>
          </cell>
          <cell r="H41">
            <v>0</v>
          </cell>
          <cell r="I41">
            <v>0</v>
          </cell>
          <cell r="J41">
            <v>323382886.11000001</v>
          </cell>
          <cell r="K41">
            <v>2793000</v>
          </cell>
          <cell r="L41">
            <v>955370389.12</v>
          </cell>
          <cell r="M41">
            <v>0</v>
          </cell>
          <cell r="N41">
            <v>0</v>
          </cell>
          <cell r="O41">
            <v>0</v>
          </cell>
          <cell r="P41">
            <v>1393720171.26</v>
          </cell>
          <cell r="Q41">
            <v>0</v>
          </cell>
          <cell r="R41">
            <v>1325758861.9300001</v>
          </cell>
          <cell r="S41">
            <v>0</v>
          </cell>
          <cell r="T41">
            <v>0</v>
          </cell>
          <cell r="U41">
            <v>0</v>
          </cell>
          <cell r="V41">
            <v>557621080.11000001</v>
          </cell>
          <cell r="W41">
            <v>5099900</v>
          </cell>
          <cell r="X41">
            <v>1414568516.96</v>
          </cell>
          <cell r="Y41">
            <v>0</v>
          </cell>
          <cell r="Z41">
            <v>0</v>
          </cell>
          <cell r="AA41">
            <v>0</v>
          </cell>
          <cell r="AB41">
            <v>3184531381.5</v>
          </cell>
          <cell r="AC41">
            <v>0</v>
          </cell>
          <cell r="AD41">
            <v>1023027720.77</v>
          </cell>
          <cell r="AE41">
            <v>0</v>
          </cell>
          <cell r="AF41">
            <v>0</v>
          </cell>
          <cell r="AG41">
            <v>0</v>
          </cell>
          <cell r="AH41">
            <v>435764743.69999999</v>
          </cell>
          <cell r="AI41">
            <v>0</v>
          </cell>
          <cell r="AJ41">
            <v>1434614331.73</v>
          </cell>
          <cell r="AK41">
            <v>0</v>
          </cell>
          <cell r="AL41">
            <v>0</v>
          </cell>
          <cell r="AM41">
            <v>0</v>
          </cell>
          <cell r="AN41">
            <v>1961082825.6400001</v>
          </cell>
          <cell r="AO41">
            <v>154700</v>
          </cell>
          <cell r="AP41">
            <v>999375681.72000003</v>
          </cell>
          <cell r="AQ41">
            <v>0</v>
          </cell>
          <cell r="AR41">
            <v>0</v>
          </cell>
          <cell r="AS41">
            <v>0</v>
          </cell>
          <cell r="AT41">
            <v>1935967355.3699999</v>
          </cell>
          <cell r="AU41">
            <v>0</v>
          </cell>
          <cell r="AV41">
            <v>1536078849.4200001</v>
          </cell>
          <cell r="AW41">
            <v>0</v>
          </cell>
          <cell r="AX41">
            <v>0</v>
          </cell>
          <cell r="AY41">
            <v>0</v>
          </cell>
          <cell r="AZ41">
            <v>1900653431.0999999</v>
          </cell>
          <cell r="BA41">
            <v>0</v>
          </cell>
          <cell r="BB41">
            <v>3949475986.21</v>
          </cell>
          <cell r="BC41">
            <v>0</v>
          </cell>
          <cell r="BD41">
            <v>0</v>
          </cell>
          <cell r="BE41">
            <v>0</v>
          </cell>
          <cell r="BF41">
            <v>1011090971.0599999</v>
          </cell>
          <cell r="BG41">
            <v>0</v>
          </cell>
          <cell r="BH41">
            <v>9134130836.0900002</v>
          </cell>
          <cell r="BI41">
            <v>0</v>
          </cell>
          <cell r="BJ41">
            <v>0</v>
          </cell>
          <cell r="BK41">
            <v>0</v>
          </cell>
          <cell r="BL41">
            <v>734151047.70000005</v>
          </cell>
          <cell r="BM41">
            <v>137787.5</v>
          </cell>
          <cell r="BN41">
            <v>2398435071.2399998</v>
          </cell>
          <cell r="BO41">
            <v>0</v>
          </cell>
          <cell r="BP41">
            <v>0</v>
          </cell>
          <cell r="BQ41">
            <v>0</v>
          </cell>
          <cell r="BR41">
            <v>952211472.88999999</v>
          </cell>
          <cell r="BS41">
            <v>0</v>
          </cell>
          <cell r="BT41">
            <v>3804289618.3899999</v>
          </cell>
          <cell r="BU41">
            <v>0</v>
          </cell>
          <cell r="BV41">
            <v>0</v>
          </cell>
          <cell r="BW41">
            <v>0</v>
          </cell>
          <cell r="BX41">
            <v>364608223.98000002</v>
          </cell>
          <cell r="BY41">
            <v>8531000</v>
          </cell>
          <cell r="BZ41">
            <v>1999535560.76</v>
          </cell>
          <cell r="CA41">
            <v>0</v>
          </cell>
          <cell r="CB41">
            <v>0</v>
          </cell>
          <cell r="CC41">
            <v>0</v>
          </cell>
          <cell r="CD41">
            <v>895233796.09000003</v>
          </cell>
          <cell r="CE41">
            <v>0</v>
          </cell>
          <cell r="CF41">
            <v>4034650880.3400002</v>
          </cell>
          <cell r="CG41">
            <v>0</v>
          </cell>
          <cell r="CH41">
            <v>0</v>
          </cell>
          <cell r="CI41">
            <v>0</v>
          </cell>
          <cell r="CJ41">
            <v>1231164743.1400001</v>
          </cell>
          <cell r="CK41">
            <v>0</v>
          </cell>
          <cell r="CL41">
            <v>3716225493.77</v>
          </cell>
          <cell r="CM41">
            <v>0</v>
          </cell>
          <cell r="CN41">
            <v>0</v>
          </cell>
          <cell r="CO41">
            <v>0</v>
          </cell>
          <cell r="CP41">
            <v>869541626.07000005</v>
          </cell>
          <cell r="CQ41">
            <v>0</v>
          </cell>
          <cell r="CR41">
            <v>4084876518.48</v>
          </cell>
          <cell r="CS41">
            <v>0</v>
          </cell>
          <cell r="CT41">
            <v>0</v>
          </cell>
          <cell r="CU41">
            <v>0</v>
          </cell>
          <cell r="CV41">
            <v>1265446232.76</v>
          </cell>
          <cell r="CW41">
            <v>391.15</v>
          </cell>
          <cell r="CX41">
            <v>3298715093.5999999</v>
          </cell>
          <cell r="CY41">
            <v>0</v>
          </cell>
          <cell r="CZ41">
            <v>0</v>
          </cell>
          <cell r="DA41">
            <v>0</v>
          </cell>
          <cell r="DB41">
            <v>660063718.44000006</v>
          </cell>
          <cell r="DC41">
            <v>29932034</v>
          </cell>
          <cell r="DD41">
            <v>3040003236.6399999</v>
          </cell>
          <cell r="DE41">
            <v>0</v>
          </cell>
          <cell r="DF41">
            <v>0</v>
          </cell>
          <cell r="DG41">
            <v>0</v>
          </cell>
          <cell r="DH41">
            <v>691125546.16999996</v>
          </cell>
          <cell r="DI41">
            <v>5764600</v>
          </cell>
          <cell r="DJ41">
            <v>3755068213.54</v>
          </cell>
          <cell r="DK41">
            <v>0</v>
          </cell>
          <cell r="DL41">
            <v>0</v>
          </cell>
          <cell r="DM41">
            <v>0</v>
          </cell>
          <cell r="DN41">
            <v>704250097.25999999</v>
          </cell>
          <cell r="DO41">
            <v>0</v>
          </cell>
          <cell r="DP41">
            <v>2295009196.6100001</v>
          </cell>
          <cell r="DQ41">
            <v>0</v>
          </cell>
          <cell r="DR41">
            <v>0</v>
          </cell>
          <cell r="DS41">
            <v>0</v>
          </cell>
          <cell r="DT41">
            <v>461039940.72000003</v>
          </cell>
          <cell r="DU41">
            <v>61087000</v>
          </cell>
          <cell r="DV41">
            <v>1187257172.6300001</v>
          </cell>
          <cell r="DW41">
            <v>0</v>
          </cell>
          <cell r="DX41">
            <v>0</v>
          </cell>
          <cell r="DY41">
            <v>0</v>
          </cell>
          <cell r="DZ41">
            <v>872977198.28999996</v>
          </cell>
          <cell r="EA41">
            <v>17472042.899999999</v>
          </cell>
          <cell r="EB41">
            <v>8469033170.71</v>
          </cell>
          <cell r="EC41">
            <v>0</v>
          </cell>
          <cell r="ED41">
            <v>0</v>
          </cell>
          <cell r="EE41">
            <v>0</v>
          </cell>
          <cell r="EF41">
            <v>2286258152.8600001</v>
          </cell>
          <cell r="EG41">
            <v>4841884.2</v>
          </cell>
          <cell r="EH41">
            <v>6582137094.1999998</v>
          </cell>
          <cell r="EI41">
            <v>11963115.699999999</v>
          </cell>
          <cell r="EJ41">
            <v>69990756.159999996</v>
          </cell>
          <cell r="EK41">
            <v>211703.14</v>
          </cell>
          <cell r="EL41">
            <v>3603053761.4000001</v>
          </cell>
          <cell r="EM41">
            <v>93669371.900000006</v>
          </cell>
          <cell r="EN41">
            <v>9368354014.0799999</v>
          </cell>
          <cell r="EO41">
            <v>167148</v>
          </cell>
          <cell r="EP41">
            <v>100778459.47</v>
          </cell>
          <cell r="EQ41">
            <v>3330862</v>
          </cell>
          <cell r="ER41">
            <v>4343103775.4899998</v>
          </cell>
          <cell r="ES41">
            <v>15222594.25</v>
          </cell>
          <cell r="ET41">
            <v>4127217453.48</v>
          </cell>
          <cell r="EU41">
            <v>55500</v>
          </cell>
          <cell r="EV41">
            <v>0</v>
          </cell>
          <cell r="EW41">
            <v>1651972</v>
          </cell>
          <cell r="EX41">
            <v>11967767984.539999</v>
          </cell>
          <cell r="EY41">
            <v>0</v>
          </cell>
          <cell r="EZ41">
            <v>9088542142.8600006</v>
          </cell>
          <cell r="FA41">
            <v>2634749.39</v>
          </cell>
          <cell r="FB41">
            <v>0</v>
          </cell>
          <cell r="FC41">
            <v>4287198.79</v>
          </cell>
          <cell r="FD41">
            <v>7892407520.1999998</v>
          </cell>
          <cell r="FE41">
            <v>59388273.479999997</v>
          </cell>
          <cell r="FF41">
            <v>6740000684.8500004</v>
          </cell>
          <cell r="FG41">
            <v>130000</v>
          </cell>
          <cell r="FH41">
            <v>0</v>
          </cell>
          <cell r="FI41">
            <v>2344000</v>
          </cell>
          <cell r="FJ41">
            <v>12731971112.24</v>
          </cell>
          <cell r="FK41">
            <v>21609888.5</v>
          </cell>
          <cell r="FL41">
            <v>8527163216.2399998</v>
          </cell>
          <cell r="FM41">
            <v>0</v>
          </cell>
          <cell r="FN41">
            <v>0</v>
          </cell>
          <cell r="FO41">
            <v>9848987.1099999994</v>
          </cell>
          <cell r="FP41">
            <v>5184369072.1599998</v>
          </cell>
          <cell r="FQ41">
            <v>7370910</v>
          </cell>
          <cell r="FR41">
            <v>2752858980.1700001</v>
          </cell>
          <cell r="FS41">
            <v>49500</v>
          </cell>
          <cell r="FT41">
            <v>0</v>
          </cell>
          <cell r="FU41">
            <v>4140992.51</v>
          </cell>
          <cell r="FV41">
            <v>2489771682.0499997</v>
          </cell>
          <cell r="FW41">
            <v>1205259.98</v>
          </cell>
          <cell r="FX41">
            <v>4707768003.8699999</v>
          </cell>
          <cell r="FY41">
            <v>70803796</v>
          </cell>
          <cell r="FZ41">
            <v>0</v>
          </cell>
          <cell r="GA41">
            <v>191560337.15000001</v>
          </cell>
          <cell r="GB41">
            <v>2660238303.5100002</v>
          </cell>
          <cell r="GC41">
            <v>22349400</v>
          </cell>
          <cell r="GD41">
            <v>3487817447.2800002</v>
          </cell>
          <cell r="GE41">
            <v>0</v>
          </cell>
          <cell r="GF41">
            <v>0</v>
          </cell>
          <cell r="GG41">
            <v>312825.69</v>
          </cell>
          <cell r="GH41">
            <v>3173857984.5500002</v>
          </cell>
          <cell r="GI41">
            <v>0</v>
          </cell>
          <cell r="GJ41">
            <v>4934808980.7399998</v>
          </cell>
          <cell r="GK41">
            <v>2000000</v>
          </cell>
          <cell r="GL41">
            <v>0</v>
          </cell>
          <cell r="GM41">
            <v>1630142</v>
          </cell>
          <cell r="GN41">
            <v>1871206260.6199999</v>
          </cell>
          <cell r="GO41">
            <v>13957500</v>
          </cell>
          <cell r="GP41">
            <v>4090606151.6100001</v>
          </cell>
          <cell r="GQ41">
            <v>10957.23</v>
          </cell>
          <cell r="GR41">
            <v>1593545</v>
          </cell>
          <cell r="GS41">
            <v>1190073.58</v>
          </cell>
          <cell r="GT41">
            <v>1910449207.5899999</v>
          </cell>
          <cell r="GU41">
            <v>39572300</v>
          </cell>
          <cell r="GV41">
            <v>3720290139.3299999</v>
          </cell>
          <cell r="GW41">
            <v>811272</v>
          </cell>
          <cell r="GX41">
            <v>0</v>
          </cell>
          <cell r="GY41">
            <v>104243911.81999999</v>
          </cell>
          <cell r="GZ41">
            <v>2271078122.5500002</v>
          </cell>
          <cell r="HA41">
            <v>0</v>
          </cell>
          <cell r="HB41">
            <v>3991805470.27</v>
          </cell>
          <cell r="HC41">
            <v>2499204.5</v>
          </cell>
          <cell r="HD41">
            <v>0</v>
          </cell>
          <cell r="HE41">
            <v>1463214.99</v>
          </cell>
          <cell r="HF41">
            <v>2667703458.2199998</v>
          </cell>
          <cell r="HG41">
            <v>62107608.189999998</v>
          </cell>
          <cell r="HH41">
            <v>3493688852.4499998</v>
          </cell>
          <cell r="HI41">
            <v>755218.2</v>
          </cell>
          <cell r="HJ41">
            <v>0</v>
          </cell>
          <cell r="HK41">
            <v>2258786</v>
          </cell>
          <cell r="HL41">
            <v>1760865923.1600001</v>
          </cell>
          <cell r="HM41">
            <v>66785112.479999997</v>
          </cell>
          <cell r="HN41">
            <v>3314244574.1799998</v>
          </cell>
          <cell r="HO41">
            <v>706521.45</v>
          </cell>
          <cell r="HP41">
            <v>0</v>
          </cell>
          <cell r="HQ41">
            <v>2507368.8199999998</v>
          </cell>
          <cell r="HR41">
            <v>4068644099.52</v>
          </cell>
          <cell r="HS41">
            <v>84736000</v>
          </cell>
          <cell r="HT41">
            <v>2781597763</v>
          </cell>
          <cell r="HU41">
            <v>619207.4</v>
          </cell>
          <cell r="HV41">
            <v>0</v>
          </cell>
          <cell r="HW41">
            <v>3093203.87</v>
          </cell>
          <cell r="HX41">
            <v>5926239747.1400003</v>
          </cell>
          <cell r="HY41">
            <v>47839500</v>
          </cell>
          <cell r="HZ41">
            <v>4093184331.6399999</v>
          </cell>
          <cell r="IA41">
            <v>647334</v>
          </cell>
          <cell r="IB41">
            <v>0</v>
          </cell>
          <cell r="IC41">
            <v>4425431.55</v>
          </cell>
          <cell r="ID41">
            <v>3030075275.1199999</v>
          </cell>
          <cell r="IE41">
            <v>0</v>
          </cell>
          <cell r="IF41">
            <v>3673201947.4000001</v>
          </cell>
          <cell r="IG41">
            <v>775944.91</v>
          </cell>
          <cell r="IH41">
            <v>0</v>
          </cell>
          <cell r="II41">
            <v>2833041.65</v>
          </cell>
          <cell r="IJ41">
            <v>3260994933.3499999</v>
          </cell>
          <cell r="IK41">
            <v>0</v>
          </cell>
          <cell r="IL41">
            <v>2361335361.1199999</v>
          </cell>
          <cell r="IM41">
            <v>1179315</v>
          </cell>
          <cell r="IN41">
            <v>0</v>
          </cell>
          <cell r="IO41">
            <v>1158085.27</v>
          </cell>
          <cell r="IP41">
            <v>2393311924.3099999</v>
          </cell>
          <cell r="IQ41">
            <v>9099000</v>
          </cell>
          <cell r="IR41">
            <v>10607568844.860001</v>
          </cell>
          <cell r="IS41">
            <v>674471.62</v>
          </cell>
          <cell r="IT41">
            <v>0</v>
          </cell>
          <cell r="IU41">
            <v>2102960</v>
          </cell>
          <cell r="IV41">
            <v>1919257164.46</v>
          </cell>
          <cell r="IW41">
            <v>77978200</v>
          </cell>
          <cell r="IX41">
            <v>50296704187.419998</v>
          </cell>
          <cell r="IY41">
            <v>1366248.6</v>
          </cell>
          <cell r="IZ41">
            <v>3110853083</v>
          </cell>
          <cell r="JA41">
            <v>11346491.859999999</v>
          </cell>
          <cell r="JB41">
            <v>3106748361.25</v>
          </cell>
          <cell r="JC41">
            <v>0</v>
          </cell>
          <cell r="JD41">
            <v>3510183546.96</v>
          </cell>
          <cell r="JE41">
            <v>4364366.0599999996</v>
          </cell>
          <cell r="JF41">
            <v>0</v>
          </cell>
          <cell r="JG41">
            <v>662564.06000000006</v>
          </cell>
          <cell r="JI41">
            <v>2.7200634280210276</v>
          </cell>
          <cell r="JJ41">
            <v>0.33313877139413506</v>
          </cell>
        </row>
        <row r="42">
          <cell r="A42" t="str">
            <v>МЕТА-ИНВЕСТ</v>
          </cell>
          <cell r="B42">
            <v>1.8620223687199999</v>
          </cell>
          <cell r="C42">
            <v>45.964236467899994</v>
          </cell>
          <cell r="D42">
            <v>0</v>
          </cell>
          <cell r="E42">
            <v>0</v>
          </cell>
          <cell r="F42">
            <v>175458.6</v>
          </cell>
          <cell r="G42">
            <v>0</v>
          </cell>
          <cell r="H42">
            <v>0</v>
          </cell>
          <cell r="I42">
            <v>0</v>
          </cell>
          <cell r="J42">
            <v>19856860</v>
          </cell>
          <cell r="K42">
            <v>0</v>
          </cell>
          <cell r="L42">
            <v>22213014.420000002</v>
          </cell>
          <cell r="M42">
            <v>0</v>
          </cell>
          <cell r="N42">
            <v>0</v>
          </cell>
          <cell r="O42">
            <v>0</v>
          </cell>
          <cell r="P42">
            <v>1263543962</v>
          </cell>
          <cell r="Q42">
            <v>0</v>
          </cell>
          <cell r="R42">
            <v>23187362</v>
          </cell>
          <cell r="S42">
            <v>0</v>
          </cell>
          <cell r="T42">
            <v>0</v>
          </cell>
          <cell r="U42">
            <v>0</v>
          </cell>
          <cell r="V42">
            <v>1347859443.55</v>
          </cell>
          <cell r="W42">
            <v>0</v>
          </cell>
          <cell r="X42">
            <v>128402963.14</v>
          </cell>
          <cell r="Y42">
            <v>0</v>
          </cell>
          <cell r="Z42">
            <v>0</v>
          </cell>
          <cell r="AA42">
            <v>0</v>
          </cell>
          <cell r="AB42">
            <v>16771764.029999999</v>
          </cell>
          <cell r="AC42">
            <v>0</v>
          </cell>
          <cell r="AD42">
            <v>137178699.68000001</v>
          </cell>
          <cell r="AE42">
            <v>0</v>
          </cell>
          <cell r="AF42">
            <v>0</v>
          </cell>
          <cell r="AG42">
            <v>0</v>
          </cell>
          <cell r="AH42">
            <v>2462160</v>
          </cell>
          <cell r="AI42">
            <v>0</v>
          </cell>
          <cell r="AJ42">
            <v>282165074.06</v>
          </cell>
          <cell r="AK42">
            <v>0</v>
          </cell>
          <cell r="AL42">
            <v>0</v>
          </cell>
          <cell r="AM42">
            <v>0</v>
          </cell>
          <cell r="AN42">
            <v>42120712</v>
          </cell>
          <cell r="AO42">
            <v>0</v>
          </cell>
          <cell r="AP42">
            <v>81885657.549999997</v>
          </cell>
          <cell r="AQ42">
            <v>0</v>
          </cell>
          <cell r="AR42">
            <v>0</v>
          </cell>
          <cell r="AS42">
            <v>0</v>
          </cell>
          <cell r="AT42">
            <v>1340911276.98</v>
          </cell>
          <cell r="AU42">
            <v>2930090002</v>
          </cell>
          <cell r="AV42">
            <v>27456378.940000001</v>
          </cell>
          <cell r="AW42">
            <v>0</v>
          </cell>
          <cell r="AX42">
            <v>0</v>
          </cell>
          <cell r="AY42">
            <v>0</v>
          </cell>
          <cell r="AZ42">
            <v>2036974958.23</v>
          </cell>
          <cell r="BA42">
            <v>54000000</v>
          </cell>
          <cell r="BB42">
            <v>45219691.950000003</v>
          </cell>
          <cell r="BC42">
            <v>0</v>
          </cell>
          <cell r="BD42">
            <v>0</v>
          </cell>
          <cell r="BE42">
            <v>0</v>
          </cell>
          <cell r="BF42">
            <v>366519274.94999999</v>
          </cell>
          <cell r="BG42">
            <v>0</v>
          </cell>
          <cell r="BH42">
            <v>179326315.49000001</v>
          </cell>
          <cell r="BI42">
            <v>0</v>
          </cell>
          <cell r="BJ42">
            <v>0</v>
          </cell>
          <cell r="BK42">
            <v>0</v>
          </cell>
          <cell r="BL42">
            <v>18844308.75</v>
          </cell>
          <cell r="BM42">
            <v>1200000</v>
          </cell>
          <cell r="BN42">
            <v>238938510.31999999</v>
          </cell>
          <cell r="BO42">
            <v>0</v>
          </cell>
          <cell r="BP42">
            <v>0</v>
          </cell>
          <cell r="BQ42">
            <v>12024054.609999999</v>
          </cell>
          <cell r="BR42">
            <v>4235956658.5500002</v>
          </cell>
          <cell r="BS42">
            <v>0</v>
          </cell>
          <cell r="BT42">
            <v>1078400607.3900001</v>
          </cell>
          <cell r="BU42">
            <v>0</v>
          </cell>
          <cell r="BV42">
            <v>0</v>
          </cell>
          <cell r="BW42">
            <v>0</v>
          </cell>
          <cell r="BX42">
            <v>23676048.350000001</v>
          </cell>
          <cell r="BY42">
            <v>0</v>
          </cell>
          <cell r="BZ42">
            <v>57858941.630000003</v>
          </cell>
          <cell r="CA42">
            <v>0</v>
          </cell>
          <cell r="CB42">
            <v>0</v>
          </cell>
          <cell r="CC42">
            <v>0</v>
          </cell>
          <cell r="CD42">
            <v>21300500</v>
          </cell>
          <cell r="CE42">
            <v>0</v>
          </cell>
          <cell r="CF42">
            <v>305249055.91000003</v>
          </cell>
          <cell r="CG42">
            <v>0</v>
          </cell>
          <cell r="CH42">
            <v>0</v>
          </cell>
          <cell r="CI42">
            <v>0</v>
          </cell>
          <cell r="CJ42">
            <v>6559420.5899999999</v>
          </cell>
          <cell r="CK42">
            <v>0</v>
          </cell>
          <cell r="CL42">
            <v>1393390502.4199998</v>
          </cell>
          <cell r="CM42">
            <v>0</v>
          </cell>
          <cell r="CN42">
            <v>0</v>
          </cell>
          <cell r="CO42">
            <v>0</v>
          </cell>
          <cell r="CP42">
            <v>9116185.4399999995</v>
          </cell>
          <cell r="CQ42">
            <v>0</v>
          </cell>
          <cell r="CR42">
            <v>1241338637.3900001</v>
          </cell>
          <cell r="CS42">
            <v>0</v>
          </cell>
          <cell r="CT42">
            <v>0</v>
          </cell>
          <cell r="CU42">
            <v>0</v>
          </cell>
          <cell r="CV42">
            <v>30152241.690000001</v>
          </cell>
          <cell r="CW42">
            <v>0</v>
          </cell>
          <cell r="CX42">
            <v>47185238.189999998</v>
          </cell>
          <cell r="CY42">
            <v>0</v>
          </cell>
          <cell r="CZ42">
            <v>0</v>
          </cell>
          <cell r="DA42">
            <v>0</v>
          </cell>
          <cell r="DB42">
            <v>94672669</v>
          </cell>
          <cell r="DC42">
            <v>0</v>
          </cell>
          <cell r="DD42">
            <v>82956252.670000002</v>
          </cell>
          <cell r="DE42">
            <v>0</v>
          </cell>
          <cell r="DF42">
            <v>0</v>
          </cell>
          <cell r="DG42">
            <v>0</v>
          </cell>
          <cell r="DH42">
            <v>81130418.75</v>
          </cell>
          <cell r="DI42">
            <v>0</v>
          </cell>
          <cell r="DJ42">
            <v>1378308378.1099999</v>
          </cell>
          <cell r="DK42">
            <v>0</v>
          </cell>
          <cell r="DL42">
            <v>0</v>
          </cell>
          <cell r="DM42">
            <v>0</v>
          </cell>
          <cell r="DN42">
            <v>45545089.810000002</v>
          </cell>
          <cell r="DO42">
            <v>0</v>
          </cell>
          <cell r="DP42">
            <v>67428804.090000004</v>
          </cell>
          <cell r="DQ42">
            <v>0</v>
          </cell>
          <cell r="DR42">
            <v>0</v>
          </cell>
          <cell r="DS42">
            <v>0</v>
          </cell>
          <cell r="DT42">
            <v>194649654.08000001</v>
          </cell>
          <cell r="DU42">
            <v>0</v>
          </cell>
          <cell r="DV42">
            <v>62022405.579999998</v>
          </cell>
          <cell r="DW42">
            <v>0</v>
          </cell>
          <cell r="DX42">
            <v>0</v>
          </cell>
          <cell r="DY42">
            <v>0</v>
          </cell>
          <cell r="DZ42">
            <v>18667702.73</v>
          </cell>
          <cell r="EA42">
            <v>0</v>
          </cell>
          <cell r="EB42">
            <v>21989345.530000001</v>
          </cell>
          <cell r="EC42">
            <v>0</v>
          </cell>
          <cell r="ED42">
            <v>0</v>
          </cell>
          <cell r="EE42">
            <v>0</v>
          </cell>
          <cell r="EF42">
            <v>82039134.75999999</v>
          </cell>
          <cell r="EG42">
            <v>0</v>
          </cell>
          <cell r="EH42">
            <v>1199200220.6400001</v>
          </cell>
          <cell r="EI42">
            <v>0</v>
          </cell>
          <cell r="EJ42">
            <v>0</v>
          </cell>
          <cell r="EK42">
            <v>0</v>
          </cell>
          <cell r="EL42">
            <v>65005208.940000005</v>
          </cell>
          <cell r="EM42">
            <v>1506792325.75</v>
          </cell>
          <cell r="EN42">
            <v>1259812864.8800001</v>
          </cell>
          <cell r="EO42">
            <v>0</v>
          </cell>
          <cell r="EP42">
            <v>0</v>
          </cell>
          <cell r="EQ42">
            <v>3842060</v>
          </cell>
          <cell r="ER42">
            <v>114084702</v>
          </cell>
          <cell r="ES42">
            <v>0</v>
          </cell>
          <cell r="ET42">
            <v>170650720.38999999</v>
          </cell>
          <cell r="EU42">
            <v>175000</v>
          </cell>
          <cell r="EV42">
            <v>0</v>
          </cell>
          <cell r="EW42">
            <v>0</v>
          </cell>
          <cell r="EX42">
            <v>1581840465.6100001</v>
          </cell>
          <cell r="EY42">
            <v>0</v>
          </cell>
          <cell r="EZ42">
            <v>632540938.15999997</v>
          </cell>
          <cell r="FA42">
            <v>0</v>
          </cell>
          <cell r="FB42">
            <v>0</v>
          </cell>
          <cell r="FC42">
            <v>64500</v>
          </cell>
          <cell r="FD42">
            <v>932073598.80999994</v>
          </cell>
          <cell r="FE42">
            <v>0</v>
          </cell>
          <cell r="FF42">
            <v>458125435.75999999</v>
          </cell>
          <cell r="FG42">
            <v>0</v>
          </cell>
          <cell r="FH42">
            <v>0</v>
          </cell>
          <cell r="FI42">
            <v>47000</v>
          </cell>
          <cell r="FJ42">
            <v>124132106.8</v>
          </cell>
          <cell r="FK42">
            <v>0</v>
          </cell>
          <cell r="FL42">
            <v>1687130557.47</v>
          </cell>
          <cell r="FM42">
            <v>0</v>
          </cell>
          <cell r="FN42">
            <v>0</v>
          </cell>
          <cell r="FO42">
            <v>15600</v>
          </cell>
          <cell r="FP42">
            <v>479055104.25</v>
          </cell>
          <cell r="FQ42">
            <v>2911103545</v>
          </cell>
          <cell r="FR42">
            <v>1512799139.51</v>
          </cell>
          <cell r="FS42">
            <v>0</v>
          </cell>
          <cell r="FT42">
            <v>0</v>
          </cell>
          <cell r="FU42">
            <v>0</v>
          </cell>
          <cell r="FV42">
            <v>207144207.75999999</v>
          </cell>
          <cell r="FW42">
            <v>0</v>
          </cell>
          <cell r="FX42">
            <v>389551278.75999999</v>
          </cell>
          <cell r="FY42">
            <v>0</v>
          </cell>
          <cell r="FZ42">
            <v>0</v>
          </cell>
          <cell r="GA42">
            <v>0</v>
          </cell>
          <cell r="GB42">
            <v>15386516.99</v>
          </cell>
          <cell r="GC42">
            <v>38300000</v>
          </cell>
          <cell r="GD42">
            <v>789510201.41999996</v>
          </cell>
          <cell r="GE42">
            <v>0</v>
          </cell>
          <cell r="GF42">
            <v>0</v>
          </cell>
          <cell r="GG42">
            <v>0</v>
          </cell>
          <cell r="GH42">
            <v>5358180.25</v>
          </cell>
          <cell r="GI42">
            <v>0</v>
          </cell>
          <cell r="GJ42">
            <v>1206410183.95</v>
          </cell>
          <cell r="GK42">
            <v>0</v>
          </cell>
          <cell r="GL42">
            <v>0</v>
          </cell>
          <cell r="GM42">
            <v>5000</v>
          </cell>
          <cell r="GN42">
            <v>0</v>
          </cell>
          <cell r="GO42">
            <v>0</v>
          </cell>
          <cell r="GP42">
            <v>694117215.35000002</v>
          </cell>
          <cell r="GQ42">
            <v>0</v>
          </cell>
          <cell r="GR42">
            <v>0</v>
          </cell>
          <cell r="GS42">
            <v>0</v>
          </cell>
          <cell r="GT42">
            <v>62032561.520000003</v>
          </cell>
          <cell r="GU42">
            <v>0</v>
          </cell>
          <cell r="GV42">
            <v>589948539.25</v>
          </cell>
          <cell r="GW42">
            <v>0</v>
          </cell>
          <cell r="GX42">
            <v>0</v>
          </cell>
          <cell r="GY42">
            <v>0</v>
          </cell>
          <cell r="GZ42">
            <v>23324370</v>
          </cell>
          <cell r="HA42">
            <v>0</v>
          </cell>
          <cell r="HB42">
            <v>543679929.88999999</v>
          </cell>
          <cell r="HC42">
            <v>0</v>
          </cell>
          <cell r="HD42">
            <v>0</v>
          </cell>
          <cell r="HE42">
            <v>0</v>
          </cell>
          <cell r="HF42">
            <v>2481600</v>
          </cell>
          <cell r="HG42">
            <v>0</v>
          </cell>
          <cell r="HH42">
            <v>370420422.97000003</v>
          </cell>
          <cell r="HI42">
            <v>0</v>
          </cell>
          <cell r="HJ42">
            <v>0</v>
          </cell>
          <cell r="HK42">
            <v>0</v>
          </cell>
          <cell r="HL42">
            <v>1092575600</v>
          </cell>
          <cell r="HM42">
            <v>0</v>
          </cell>
          <cell r="HN42">
            <v>56591100</v>
          </cell>
          <cell r="HO42">
            <v>0</v>
          </cell>
          <cell r="HP42">
            <v>0</v>
          </cell>
          <cell r="HQ42">
            <v>0</v>
          </cell>
          <cell r="HR42">
            <v>130064586.86</v>
          </cell>
          <cell r="HS42">
            <v>0</v>
          </cell>
          <cell r="HT42">
            <v>912206452.28999996</v>
          </cell>
          <cell r="HU42">
            <v>0</v>
          </cell>
          <cell r="HV42">
            <v>0</v>
          </cell>
          <cell r="HW42">
            <v>0</v>
          </cell>
          <cell r="HX42">
            <v>70275542.799999997</v>
          </cell>
          <cell r="HY42">
            <v>0</v>
          </cell>
          <cell r="HZ42">
            <v>455733879.56</v>
          </cell>
          <cell r="IA42">
            <v>0</v>
          </cell>
          <cell r="IB42">
            <v>0</v>
          </cell>
          <cell r="IC42">
            <v>0</v>
          </cell>
          <cell r="ID42">
            <v>12300000</v>
          </cell>
          <cell r="IE42">
            <v>0</v>
          </cell>
          <cell r="IF42">
            <v>78744022.519999996</v>
          </cell>
          <cell r="IG42">
            <v>0</v>
          </cell>
          <cell r="IH42">
            <v>0</v>
          </cell>
          <cell r="II42">
            <v>0</v>
          </cell>
          <cell r="IJ42">
            <v>1010000</v>
          </cell>
          <cell r="IK42">
            <v>0</v>
          </cell>
          <cell r="IL42">
            <v>82979752.760000005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417000000</v>
          </cell>
          <cell r="IR42">
            <v>11584791.970000001</v>
          </cell>
          <cell r="IS42">
            <v>0</v>
          </cell>
          <cell r="IT42">
            <v>0</v>
          </cell>
          <cell r="IU42">
            <v>0</v>
          </cell>
          <cell r="IV42">
            <v>5165679.43</v>
          </cell>
          <cell r="IW42">
            <v>0</v>
          </cell>
          <cell r="IX42">
            <v>899593</v>
          </cell>
          <cell r="IY42">
            <v>0</v>
          </cell>
          <cell r="IZ42">
            <v>0</v>
          </cell>
          <cell r="JA42">
            <v>0</v>
          </cell>
          <cell r="JB42">
            <v>31291001.25</v>
          </cell>
          <cell r="JC42">
            <v>0</v>
          </cell>
          <cell r="JD42">
            <v>1830731367.47</v>
          </cell>
          <cell r="JE42">
            <v>0</v>
          </cell>
          <cell r="JF42">
            <v>0</v>
          </cell>
          <cell r="JG42">
            <v>0</v>
          </cell>
          <cell r="JI42">
            <v>2.2740452422412951</v>
          </cell>
          <cell r="JJ42">
            <v>0.43870358671516019</v>
          </cell>
        </row>
        <row r="43">
          <cell r="A43" t="str">
            <v>Объединенная Торговая Площадка</v>
          </cell>
          <cell r="B43">
            <v>0.41721794430000003</v>
          </cell>
          <cell r="C43">
            <v>35.221828962280007</v>
          </cell>
          <cell r="D43">
            <v>0</v>
          </cell>
          <cell r="E43">
            <v>0</v>
          </cell>
          <cell r="F43">
            <v>3370094.3</v>
          </cell>
          <cell r="G43">
            <v>0</v>
          </cell>
          <cell r="H43">
            <v>0</v>
          </cell>
          <cell r="I43">
            <v>0</v>
          </cell>
          <cell r="J43">
            <v>19702222</v>
          </cell>
          <cell r="K43">
            <v>0</v>
          </cell>
          <cell r="L43">
            <v>22945610</v>
          </cell>
          <cell r="M43">
            <v>0</v>
          </cell>
          <cell r="N43">
            <v>0</v>
          </cell>
          <cell r="O43">
            <v>0</v>
          </cell>
          <cell r="P43">
            <v>15302542.6</v>
          </cell>
          <cell r="Q43">
            <v>0</v>
          </cell>
          <cell r="R43">
            <v>133377458.03</v>
          </cell>
          <cell r="S43">
            <v>0</v>
          </cell>
          <cell r="T43">
            <v>0</v>
          </cell>
          <cell r="U43">
            <v>0</v>
          </cell>
          <cell r="V43">
            <v>1306250</v>
          </cell>
          <cell r="W43">
            <v>0</v>
          </cell>
          <cell r="X43">
            <v>40294460.659999996</v>
          </cell>
          <cell r="Y43">
            <v>0</v>
          </cell>
          <cell r="Z43">
            <v>0</v>
          </cell>
          <cell r="AA43">
            <v>0</v>
          </cell>
          <cell r="AB43">
            <v>110431280.19</v>
          </cell>
          <cell r="AC43">
            <v>0</v>
          </cell>
          <cell r="AD43">
            <v>99088700.799999997</v>
          </cell>
          <cell r="AE43">
            <v>0</v>
          </cell>
          <cell r="AF43">
            <v>0</v>
          </cell>
          <cell r="AG43">
            <v>0</v>
          </cell>
          <cell r="AH43">
            <v>2750521.55</v>
          </cell>
          <cell r="AI43">
            <v>0</v>
          </cell>
          <cell r="AJ43">
            <v>72983814.349999994</v>
          </cell>
          <cell r="AK43">
            <v>0</v>
          </cell>
          <cell r="AL43">
            <v>0</v>
          </cell>
          <cell r="AM43">
            <v>0</v>
          </cell>
          <cell r="AN43">
            <v>806134.75</v>
          </cell>
          <cell r="AO43">
            <v>0</v>
          </cell>
          <cell r="AP43">
            <v>81038965.810000002</v>
          </cell>
          <cell r="AQ43">
            <v>0</v>
          </cell>
          <cell r="AR43">
            <v>0</v>
          </cell>
          <cell r="AS43">
            <v>0</v>
          </cell>
          <cell r="AT43">
            <v>76403485.359999999</v>
          </cell>
          <cell r="AU43">
            <v>0</v>
          </cell>
          <cell r="AV43">
            <v>327123319.81999999</v>
          </cell>
          <cell r="AW43">
            <v>0</v>
          </cell>
          <cell r="AX43">
            <v>0</v>
          </cell>
          <cell r="AY43">
            <v>0</v>
          </cell>
          <cell r="AZ43">
            <v>58352015.099999994</v>
          </cell>
          <cell r="BA43">
            <v>0</v>
          </cell>
          <cell r="BB43">
            <v>343453645.06</v>
          </cell>
          <cell r="BC43">
            <v>0</v>
          </cell>
          <cell r="BD43">
            <v>0</v>
          </cell>
          <cell r="BE43">
            <v>0</v>
          </cell>
          <cell r="BF43">
            <v>103900481.09</v>
          </cell>
          <cell r="BG43">
            <v>0</v>
          </cell>
          <cell r="BH43">
            <v>157940518.84999999</v>
          </cell>
          <cell r="BI43">
            <v>0</v>
          </cell>
          <cell r="BJ43">
            <v>0</v>
          </cell>
          <cell r="BK43">
            <v>0</v>
          </cell>
          <cell r="BL43">
            <v>372082290.05000001</v>
          </cell>
          <cell r="BM43">
            <v>0</v>
          </cell>
          <cell r="BN43">
            <v>193483074.80000001</v>
          </cell>
          <cell r="BO43">
            <v>0</v>
          </cell>
          <cell r="BP43">
            <v>0</v>
          </cell>
          <cell r="BQ43">
            <v>0</v>
          </cell>
          <cell r="BR43">
            <v>256813675.47</v>
          </cell>
          <cell r="BS43">
            <v>0</v>
          </cell>
          <cell r="BT43">
            <v>188792103.38999999</v>
          </cell>
          <cell r="BU43">
            <v>0</v>
          </cell>
          <cell r="BV43">
            <v>0</v>
          </cell>
          <cell r="BW43">
            <v>0</v>
          </cell>
          <cell r="BX43">
            <v>28032824.07</v>
          </cell>
          <cell r="BY43">
            <v>0</v>
          </cell>
          <cell r="BZ43">
            <v>214062045.06999999</v>
          </cell>
          <cell r="CA43">
            <v>0</v>
          </cell>
          <cell r="CB43">
            <v>0</v>
          </cell>
          <cell r="CC43">
            <v>0</v>
          </cell>
          <cell r="CD43">
            <v>36112495.700000003</v>
          </cell>
          <cell r="CE43">
            <v>0</v>
          </cell>
          <cell r="CF43">
            <v>482117525.33999997</v>
          </cell>
          <cell r="CG43">
            <v>0</v>
          </cell>
          <cell r="CH43">
            <v>0</v>
          </cell>
          <cell r="CI43">
            <v>0</v>
          </cell>
          <cell r="CJ43">
            <v>538862740.62</v>
          </cell>
          <cell r="CK43">
            <v>0</v>
          </cell>
          <cell r="CL43">
            <v>135239909.81999999</v>
          </cell>
          <cell r="CM43">
            <v>0</v>
          </cell>
          <cell r="CN43">
            <v>0</v>
          </cell>
          <cell r="CO43">
            <v>0</v>
          </cell>
          <cell r="CP43">
            <v>236177955.61000001</v>
          </cell>
          <cell r="CQ43">
            <v>0</v>
          </cell>
          <cell r="CR43">
            <v>508088541.74000001</v>
          </cell>
          <cell r="CS43">
            <v>0</v>
          </cell>
          <cell r="CT43">
            <v>0</v>
          </cell>
          <cell r="CU43">
            <v>55111730.299999997</v>
          </cell>
          <cell r="CV43">
            <v>72786366.629999995</v>
          </cell>
          <cell r="CW43">
            <v>0</v>
          </cell>
          <cell r="CX43">
            <v>460344475.55000001</v>
          </cell>
          <cell r="CY43">
            <v>0</v>
          </cell>
          <cell r="CZ43">
            <v>0</v>
          </cell>
          <cell r="DA43">
            <v>0</v>
          </cell>
          <cell r="DB43">
            <v>70351575.900000006</v>
          </cell>
          <cell r="DC43">
            <v>0</v>
          </cell>
          <cell r="DD43">
            <v>61319031.630000003</v>
          </cell>
          <cell r="DE43">
            <v>0</v>
          </cell>
          <cell r="DF43">
            <v>0</v>
          </cell>
          <cell r="DG43">
            <v>0</v>
          </cell>
          <cell r="DH43">
            <v>54329275.799999997</v>
          </cell>
          <cell r="DI43">
            <v>0</v>
          </cell>
          <cell r="DJ43">
            <v>5174871445.5200005</v>
          </cell>
          <cell r="DK43">
            <v>0</v>
          </cell>
          <cell r="DL43">
            <v>0</v>
          </cell>
          <cell r="DM43">
            <v>0</v>
          </cell>
          <cell r="DN43">
            <v>167075044.06999999</v>
          </cell>
          <cell r="DO43">
            <v>0</v>
          </cell>
          <cell r="DP43">
            <v>196864217.44999999</v>
          </cell>
          <cell r="DQ43">
            <v>0</v>
          </cell>
          <cell r="DR43">
            <v>0</v>
          </cell>
          <cell r="DS43">
            <v>0</v>
          </cell>
          <cell r="DT43">
            <v>1054193729.26</v>
          </cell>
          <cell r="DU43">
            <v>0</v>
          </cell>
          <cell r="DV43">
            <v>183119756.38</v>
          </cell>
          <cell r="DW43">
            <v>0</v>
          </cell>
          <cell r="DX43">
            <v>0</v>
          </cell>
          <cell r="DY43">
            <v>0</v>
          </cell>
          <cell r="DZ43">
            <v>1223938000</v>
          </cell>
          <cell r="EA43">
            <v>0</v>
          </cell>
          <cell r="EB43">
            <v>187638331.41999999</v>
          </cell>
          <cell r="EC43">
            <v>0</v>
          </cell>
          <cell r="ED43">
            <v>0</v>
          </cell>
          <cell r="EE43">
            <v>0</v>
          </cell>
          <cell r="EF43">
            <v>15625103.5</v>
          </cell>
          <cell r="EG43">
            <v>0</v>
          </cell>
          <cell r="EH43">
            <v>72677613.099999994</v>
          </cell>
          <cell r="EI43">
            <v>0</v>
          </cell>
          <cell r="EJ43">
            <v>0</v>
          </cell>
          <cell r="EK43">
            <v>0</v>
          </cell>
          <cell r="EL43">
            <v>23475374.09</v>
          </cell>
          <cell r="EM43">
            <v>0</v>
          </cell>
          <cell r="EN43">
            <v>286581077.24000001</v>
          </cell>
          <cell r="EO43">
            <v>0</v>
          </cell>
          <cell r="EP43">
            <v>0</v>
          </cell>
          <cell r="EQ43">
            <v>0</v>
          </cell>
          <cell r="ER43">
            <v>108976290.06</v>
          </cell>
          <cell r="ES43">
            <v>0</v>
          </cell>
          <cell r="ET43">
            <v>479105238.04000002</v>
          </cell>
          <cell r="EU43">
            <v>0</v>
          </cell>
          <cell r="EV43">
            <v>0</v>
          </cell>
          <cell r="EW43">
            <v>0</v>
          </cell>
          <cell r="EX43">
            <v>39194867.630000003</v>
          </cell>
          <cell r="EY43">
            <v>0</v>
          </cell>
          <cell r="EZ43">
            <v>1086643289.3399999</v>
          </cell>
          <cell r="FA43">
            <v>0</v>
          </cell>
          <cell r="FB43">
            <v>0</v>
          </cell>
          <cell r="FC43">
            <v>231556.55</v>
          </cell>
          <cell r="FD43">
            <v>67273690.969999999</v>
          </cell>
          <cell r="FE43">
            <v>70455000</v>
          </cell>
          <cell r="FF43">
            <v>633062252.87</v>
          </cell>
          <cell r="FG43">
            <v>0</v>
          </cell>
          <cell r="FH43">
            <v>0</v>
          </cell>
          <cell r="FI43">
            <v>0</v>
          </cell>
          <cell r="FJ43">
            <v>523027419.32999998</v>
          </cell>
          <cell r="FK43">
            <v>0</v>
          </cell>
          <cell r="FL43">
            <v>427954339.25</v>
          </cell>
          <cell r="FM43">
            <v>0</v>
          </cell>
          <cell r="FN43">
            <v>0</v>
          </cell>
          <cell r="FO43">
            <v>0</v>
          </cell>
          <cell r="FP43">
            <v>104634685.86000001</v>
          </cell>
          <cell r="FQ43">
            <v>0</v>
          </cell>
          <cell r="FR43">
            <v>97554734.260000005</v>
          </cell>
          <cell r="FS43">
            <v>0</v>
          </cell>
          <cell r="FT43">
            <v>0</v>
          </cell>
          <cell r="FU43">
            <v>0</v>
          </cell>
          <cell r="FV43">
            <v>156090300</v>
          </cell>
          <cell r="FW43">
            <v>0</v>
          </cell>
          <cell r="FX43">
            <v>8992759795.25</v>
          </cell>
          <cell r="FY43">
            <v>0</v>
          </cell>
          <cell r="FZ43">
            <v>0</v>
          </cell>
          <cell r="GA43">
            <v>0</v>
          </cell>
          <cell r="GB43">
            <v>713137517.30000007</v>
          </cell>
          <cell r="GC43">
            <v>0</v>
          </cell>
          <cell r="GD43">
            <v>178220617.47999999</v>
          </cell>
          <cell r="GE43">
            <v>0</v>
          </cell>
          <cell r="GF43">
            <v>0</v>
          </cell>
          <cell r="GG43">
            <v>0</v>
          </cell>
          <cell r="GH43">
            <v>171186840.27000001</v>
          </cell>
          <cell r="GI43">
            <v>0</v>
          </cell>
          <cell r="GJ43">
            <v>180225366.72999999</v>
          </cell>
          <cell r="GK43">
            <v>0</v>
          </cell>
          <cell r="GL43">
            <v>0</v>
          </cell>
          <cell r="GM43">
            <v>0</v>
          </cell>
          <cell r="GN43">
            <v>5090000</v>
          </cell>
          <cell r="GO43">
            <v>0</v>
          </cell>
          <cell r="GP43">
            <v>439974673.29000002</v>
          </cell>
          <cell r="GQ43">
            <v>0</v>
          </cell>
          <cell r="GR43">
            <v>0</v>
          </cell>
          <cell r="GS43">
            <v>12522500</v>
          </cell>
          <cell r="GT43">
            <v>10000656.68</v>
          </cell>
          <cell r="GU43">
            <v>309420366.30000001</v>
          </cell>
          <cell r="GV43">
            <v>157843236.13</v>
          </cell>
          <cell r="GW43">
            <v>0</v>
          </cell>
          <cell r="GX43">
            <v>0</v>
          </cell>
          <cell r="GY43">
            <v>4088888</v>
          </cell>
          <cell r="GZ43">
            <v>50403275.390000001</v>
          </cell>
          <cell r="HA43">
            <v>0</v>
          </cell>
          <cell r="HB43">
            <v>1164340888.53</v>
          </cell>
          <cell r="HC43">
            <v>0</v>
          </cell>
          <cell r="HD43">
            <v>0</v>
          </cell>
          <cell r="HE43">
            <v>0</v>
          </cell>
          <cell r="HF43">
            <v>1776331922.99</v>
          </cell>
          <cell r="HG43">
            <v>0</v>
          </cell>
          <cell r="HH43">
            <v>29435401.52</v>
          </cell>
          <cell r="HI43">
            <v>0</v>
          </cell>
          <cell r="HJ43">
            <v>0</v>
          </cell>
          <cell r="HK43">
            <v>1210000</v>
          </cell>
          <cell r="HL43">
            <v>20314642.82</v>
          </cell>
          <cell r="HM43">
            <v>0</v>
          </cell>
          <cell r="HN43">
            <v>172808607.53999999</v>
          </cell>
          <cell r="HO43">
            <v>0</v>
          </cell>
          <cell r="HP43">
            <v>0</v>
          </cell>
          <cell r="HQ43">
            <v>0</v>
          </cell>
          <cell r="HR43">
            <v>66026433.049999997</v>
          </cell>
          <cell r="HS43">
            <v>0</v>
          </cell>
          <cell r="HT43">
            <v>1035408501.51</v>
          </cell>
          <cell r="HU43">
            <v>0</v>
          </cell>
          <cell r="HV43">
            <v>0</v>
          </cell>
          <cell r="HW43">
            <v>0</v>
          </cell>
          <cell r="HX43">
            <v>122739866.2</v>
          </cell>
          <cell r="HY43">
            <v>0</v>
          </cell>
          <cell r="HZ43">
            <v>380151994.56999999</v>
          </cell>
          <cell r="IA43">
            <v>0</v>
          </cell>
          <cell r="IB43">
            <v>0</v>
          </cell>
          <cell r="IC43">
            <v>0</v>
          </cell>
          <cell r="ID43">
            <v>3977451</v>
          </cell>
          <cell r="IE43">
            <v>0</v>
          </cell>
          <cell r="IF43">
            <v>119466214.73999999</v>
          </cell>
          <cell r="IG43">
            <v>0</v>
          </cell>
          <cell r="IH43">
            <v>0</v>
          </cell>
          <cell r="II43">
            <v>0</v>
          </cell>
          <cell r="IJ43">
            <v>14726757.43</v>
          </cell>
          <cell r="IK43">
            <v>0</v>
          </cell>
          <cell r="IL43">
            <v>136719973.90000001</v>
          </cell>
          <cell r="IM43">
            <v>0</v>
          </cell>
          <cell r="IN43">
            <v>0</v>
          </cell>
          <cell r="IO43">
            <v>6972415.2000000002</v>
          </cell>
          <cell r="IP43">
            <v>306100</v>
          </cell>
          <cell r="IQ43">
            <v>0</v>
          </cell>
          <cell r="IR43">
            <v>123115586.53</v>
          </cell>
          <cell r="IS43">
            <v>0</v>
          </cell>
          <cell r="IT43">
            <v>0</v>
          </cell>
          <cell r="IU43">
            <v>0</v>
          </cell>
          <cell r="IV43">
            <v>328091786.31999999</v>
          </cell>
          <cell r="IW43">
            <v>0</v>
          </cell>
          <cell r="IX43">
            <v>62650227.310000002</v>
          </cell>
          <cell r="IY43">
            <v>0</v>
          </cell>
          <cell r="IZ43">
            <v>0</v>
          </cell>
          <cell r="JA43">
            <v>0</v>
          </cell>
          <cell r="JB43">
            <v>1557487.55</v>
          </cell>
          <cell r="JC43">
            <v>0</v>
          </cell>
          <cell r="JD43">
            <v>415660456.75</v>
          </cell>
          <cell r="JE43">
            <v>0</v>
          </cell>
          <cell r="JF43">
            <v>0</v>
          </cell>
          <cell r="JG43">
            <v>0</v>
          </cell>
          <cell r="JI43">
            <v>1.1155129121025023</v>
          </cell>
          <cell r="JJ43">
            <v>8.3333279205321131E-2</v>
          </cell>
        </row>
        <row r="44">
          <cell r="A44" t="str">
            <v>ООО «Специализированная организация по проведению торгов – Южная Электронная Торговая Площадка»</v>
          </cell>
          <cell r="B44">
            <v>5.10775823E-2</v>
          </cell>
          <cell r="C44">
            <v>8.3878966405900037</v>
          </cell>
          <cell r="D44">
            <v>0</v>
          </cell>
          <cell r="E44">
            <v>0</v>
          </cell>
          <cell r="F44">
            <v>814010.65</v>
          </cell>
          <cell r="G44">
            <v>0</v>
          </cell>
          <cell r="H44">
            <v>0</v>
          </cell>
          <cell r="I44">
            <v>0</v>
          </cell>
          <cell r="J44">
            <v>1028680</v>
          </cell>
          <cell r="K44">
            <v>0</v>
          </cell>
          <cell r="L44">
            <v>1796690412.8699999</v>
          </cell>
          <cell r="M44">
            <v>0</v>
          </cell>
          <cell r="N44">
            <v>0</v>
          </cell>
          <cell r="O44">
            <v>0</v>
          </cell>
          <cell r="P44">
            <v>1791680.41</v>
          </cell>
          <cell r="Q44">
            <v>0</v>
          </cell>
          <cell r="R44">
            <v>301711306.81</v>
          </cell>
          <cell r="S44">
            <v>0</v>
          </cell>
          <cell r="T44">
            <v>0</v>
          </cell>
          <cell r="U44">
            <v>2003417.26</v>
          </cell>
          <cell r="V44">
            <v>53688.75</v>
          </cell>
          <cell r="W44">
            <v>0</v>
          </cell>
          <cell r="X44">
            <v>924216.73</v>
          </cell>
          <cell r="Y44">
            <v>0</v>
          </cell>
          <cell r="Z44">
            <v>0</v>
          </cell>
          <cell r="AA44">
            <v>0</v>
          </cell>
          <cell r="AB44">
            <v>1631493.73</v>
          </cell>
          <cell r="AC44">
            <v>0</v>
          </cell>
          <cell r="AD44">
            <v>67387378.659999996</v>
          </cell>
          <cell r="AE44">
            <v>0</v>
          </cell>
          <cell r="AF44">
            <v>0</v>
          </cell>
          <cell r="AG44">
            <v>0</v>
          </cell>
          <cell r="AH44">
            <v>10200</v>
          </cell>
          <cell r="AI44">
            <v>0</v>
          </cell>
          <cell r="AJ44">
            <v>17378528.300000001</v>
          </cell>
          <cell r="AK44">
            <v>0</v>
          </cell>
          <cell r="AL44">
            <v>0</v>
          </cell>
          <cell r="AM44">
            <v>0</v>
          </cell>
          <cell r="AN44">
            <v>10663780.77</v>
          </cell>
          <cell r="AO44">
            <v>0</v>
          </cell>
          <cell r="AP44">
            <v>150951000</v>
          </cell>
          <cell r="AQ44">
            <v>0</v>
          </cell>
          <cell r="AR44">
            <v>0</v>
          </cell>
          <cell r="AS44">
            <v>0</v>
          </cell>
          <cell r="AT44">
            <v>6320576.3700000001</v>
          </cell>
          <cell r="AU44">
            <v>0</v>
          </cell>
          <cell r="AV44">
            <v>489369837.73000002</v>
          </cell>
          <cell r="AW44">
            <v>0</v>
          </cell>
          <cell r="AX44">
            <v>0</v>
          </cell>
          <cell r="AY44">
            <v>31517253</v>
          </cell>
          <cell r="AZ44">
            <v>763341</v>
          </cell>
          <cell r="BA44">
            <v>0</v>
          </cell>
          <cell r="BB44">
            <v>127999277.13</v>
          </cell>
          <cell r="BC44">
            <v>0</v>
          </cell>
          <cell r="BD44">
            <v>0</v>
          </cell>
          <cell r="BE44">
            <v>0</v>
          </cell>
          <cell r="BF44">
            <v>2332900</v>
          </cell>
          <cell r="BG44">
            <v>0</v>
          </cell>
          <cell r="BH44">
            <v>201597341.30000001</v>
          </cell>
          <cell r="BI44">
            <v>0</v>
          </cell>
          <cell r="BJ44">
            <v>0</v>
          </cell>
          <cell r="BK44">
            <v>0</v>
          </cell>
          <cell r="BL44">
            <v>2947637.29</v>
          </cell>
          <cell r="BM44">
            <v>27000000</v>
          </cell>
          <cell r="BN44">
            <v>54614569.149999999</v>
          </cell>
          <cell r="BO44">
            <v>0</v>
          </cell>
          <cell r="BP44">
            <v>0</v>
          </cell>
          <cell r="BQ44">
            <v>0</v>
          </cell>
          <cell r="BR44">
            <v>17292809.869999997</v>
          </cell>
          <cell r="BS44">
            <v>0</v>
          </cell>
          <cell r="BT44">
            <v>566424627.72000003</v>
          </cell>
          <cell r="BU44">
            <v>0</v>
          </cell>
          <cell r="BV44">
            <v>0</v>
          </cell>
          <cell r="BW44">
            <v>0</v>
          </cell>
          <cell r="BX44">
            <v>8835197.8699999992</v>
          </cell>
          <cell r="BY44">
            <v>0</v>
          </cell>
          <cell r="BZ44">
            <v>419465424.23000002</v>
          </cell>
          <cell r="CA44">
            <v>0</v>
          </cell>
          <cell r="CB44">
            <v>0</v>
          </cell>
          <cell r="CC44">
            <v>0</v>
          </cell>
          <cell r="CD44">
            <v>43826713.050000004</v>
          </cell>
          <cell r="CE44">
            <v>0</v>
          </cell>
          <cell r="CF44">
            <v>189210225.96000001</v>
          </cell>
          <cell r="CG44">
            <v>0</v>
          </cell>
          <cell r="CH44">
            <v>0</v>
          </cell>
          <cell r="CI44">
            <v>0</v>
          </cell>
          <cell r="CJ44">
            <v>33491310</v>
          </cell>
          <cell r="CK44">
            <v>0</v>
          </cell>
          <cell r="CL44">
            <v>53806462.649999999</v>
          </cell>
          <cell r="CM44">
            <v>0</v>
          </cell>
          <cell r="CN44">
            <v>0</v>
          </cell>
          <cell r="CO44">
            <v>0</v>
          </cell>
          <cell r="CP44">
            <v>8146719.3899999997</v>
          </cell>
          <cell r="CQ44">
            <v>0</v>
          </cell>
          <cell r="CR44">
            <v>165573471.71000001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159880733.84999999</v>
          </cell>
          <cell r="CY44">
            <v>0</v>
          </cell>
          <cell r="CZ44">
            <v>0</v>
          </cell>
          <cell r="DA44">
            <v>0</v>
          </cell>
          <cell r="DB44">
            <v>32244216.990000002</v>
          </cell>
          <cell r="DC44">
            <v>0</v>
          </cell>
          <cell r="DD44">
            <v>13866167</v>
          </cell>
          <cell r="DE44">
            <v>0</v>
          </cell>
          <cell r="DF44">
            <v>0</v>
          </cell>
          <cell r="DG44">
            <v>0</v>
          </cell>
          <cell r="DH44">
            <v>31441006.600000001</v>
          </cell>
          <cell r="DI44">
            <v>0</v>
          </cell>
          <cell r="DJ44">
            <v>17588524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42091395</v>
          </cell>
          <cell r="DQ44">
            <v>0</v>
          </cell>
          <cell r="DR44">
            <v>0</v>
          </cell>
          <cell r="DS44">
            <v>0</v>
          </cell>
          <cell r="DT44">
            <v>33694477.5</v>
          </cell>
          <cell r="DU44">
            <v>0</v>
          </cell>
          <cell r="DV44">
            <v>57288779</v>
          </cell>
          <cell r="DW44">
            <v>0</v>
          </cell>
          <cell r="DX44">
            <v>0</v>
          </cell>
          <cell r="DY44">
            <v>0</v>
          </cell>
          <cell r="DZ44">
            <v>25144762.5</v>
          </cell>
          <cell r="EA44">
            <v>0</v>
          </cell>
          <cell r="EB44">
            <v>12687899.720000001</v>
          </cell>
          <cell r="EC44">
            <v>0</v>
          </cell>
          <cell r="ED44">
            <v>0</v>
          </cell>
          <cell r="EE44">
            <v>0</v>
          </cell>
          <cell r="EF44">
            <v>48710520</v>
          </cell>
          <cell r="EG44">
            <v>0</v>
          </cell>
          <cell r="EH44">
            <v>138582945.56</v>
          </cell>
          <cell r="EI44">
            <v>0</v>
          </cell>
          <cell r="EJ44">
            <v>0</v>
          </cell>
          <cell r="EK44">
            <v>0</v>
          </cell>
          <cell r="EL44">
            <v>177128225.54000002</v>
          </cell>
          <cell r="EM44">
            <v>0</v>
          </cell>
          <cell r="EN44">
            <v>279273924.85000002</v>
          </cell>
          <cell r="EO44">
            <v>19600.2</v>
          </cell>
          <cell r="EP44">
            <v>0</v>
          </cell>
          <cell r="EQ44">
            <v>200000</v>
          </cell>
          <cell r="ER44">
            <v>305798619.80000001</v>
          </cell>
          <cell r="ES44">
            <v>0</v>
          </cell>
          <cell r="ET44">
            <v>196186492.97</v>
          </cell>
          <cell r="EU44">
            <v>0</v>
          </cell>
          <cell r="EV44">
            <v>0</v>
          </cell>
          <cell r="EW44">
            <v>0</v>
          </cell>
          <cell r="EX44">
            <v>4323175</v>
          </cell>
          <cell r="EY44">
            <v>0</v>
          </cell>
          <cell r="EZ44">
            <v>15852530.83</v>
          </cell>
          <cell r="FA44">
            <v>0</v>
          </cell>
          <cell r="FB44">
            <v>0</v>
          </cell>
          <cell r="FC44">
            <v>0</v>
          </cell>
          <cell r="FD44">
            <v>158923688.09999999</v>
          </cell>
          <cell r="FE44">
            <v>0</v>
          </cell>
          <cell r="FF44">
            <v>108918714.68000001</v>
          </cell>
          <cell r="FG44">
            <v>0</v>
          </cell>
          <cell r="FH44">
            <v>0</v>
          </cell>
          <cell r="FI44">
            <v>0</v>
          </cell>
          <cell r="FJ44">
            <v>3360167.65</v>
          </cell>
          <cell r="FK44">
            <v>0</v>
          </cell>
          <cell r="FL44">
            <v>54867854.369999997</v>
          </cell>
          <cell r="FM44">
            <v>0</v>
          </cell>
          <cell r="FN44">
            <v>0</v>
          </cell>
          <cell r="FO44">
            <v>0</v>
          </cell>
          <cell r="FP44">
            <v>23167441.350000001</v>
          </cell>
          <cell r="FQ44">
            <v>0</v>
          </cell>
          <cell r="FR44">
            <v>96343060.049999997</v>
          </cell>
          <cell r="FS44">
            <v>0</v>
          </cell>
          <cell r="FT44">
            <v>0</v>
          </cell>
          <cell r="FU44">
            <v>0</v>
          </cell>
          <cell r="FV44">
            <v>10312955.399999999</v>
          </cell>
          <cell r="FW44">
            <v>0</v>
          </cell>
          <cell r="FX44">
            <v>80452297.409999996</v>
          </cell>
          <cell r="FY44">
            <v>0</v>
          </cell>
          <cell r="FZ44">
            <v>0</v>
          </cell>
          <cell r="GA44">
            <v>0</v>
          </cell>
          <cell r="GB44">
            <v>2015025</v>
          </cell>
          <cell r="GC44">
            <v>0</v>
          </cell>
          <cell r="GD44">
            <v>10071919.42</v>
          </cell>
          <cell r="GE44">
            <v>0</v>
          </cell>
          <cell r="GF44">
            <v>0</v>
          </cell>
          <cell r="GG44">
            <v>0</v>
          </cell>
          <cell r="GH44">
            <v>4766665</v>
          </cell>
          <cell r="GI44">
            <v>0</v>
          </cell>
          <cell r="GJ44">
            <v>279920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72913404.290000007</v>
          </cell>
          <cell r="GQ44">
            <v>0</v>
          </cell>
          <cell r="GR44">
            <v>0</v>
          </cell>
          <cell r="GS44">
            <v>0</v>
          </cell>
          <cell r="GT44">
            <v>14854142.209999999</v>
          </cell>
          <cell r="GU44">
            <v>0</v>
          </cell>
          <cell r="GV44">
            <v>32949590.18</v>
          </cell>
          <cell r="GW44">
            <v>0</v>
          </cell>
          <cell r="GX44">
            <v>0</v>
          </cell>
          <cell r="GY44">
            <v>0</v>
          </cell>
          <cell r="GZ44">
            <v>223223583.90000001</v>
          </cell>
          <cell r="HA44">
            <v>0</v>
          </cell>
          <cell r="HB44">
            <v>3825081.05</v>
          </cell>
          <cell r="HC44">
            <v>0</v>
          </cell>
          <cell r="HD44">
            <v>0</v>
          </cell>
          <cell r="HE44">
            <v>0</v>
          </cell>
          <cell r="HF44">
            <v>18814155.300000001</v>
          </cell>
          <cell r="HG44">
            <v>0</v>
          </cell>
          <cell r="HH44">
            <v>346403130.31999999</v>
          </cell>
          <cell r="HI44">
            <v>0</v>
          </cell>
          <cell r="HJ44">
            <v>0</v>
          </cell>
          <cell r="HK44">
            <v>0</v>
          </cell>
          <cell r="HL44">
            <v>13480052.4</v>
          </cell>
          <cell r="HM44">
            <v>0</v>
          </cell>
          <cell r="HN44">
            <v>18274502.059999999</v>
          </cell>
          <cell r="HO44">
            <v>0</v>
          </cell>
          <cell r="HP44">
            <v>0</v>
          </cell>
          <cell r="HQ44">
            <v>0</v>
          </cell>
          <cell r="HR44">
            <v>2307610.17</v>
          </cell>
          <cell r="HS44">
            <v>0</v>
          </cell>
          <cell r="HT44">
            <v>124055714.3</v>
          </cell>
          <cell r="HU44">
            <v>0</v>
          </cell>
          <cell r="HV44">
            <v>0</v>
          </cell>
          <cell r="HW44">
            <v>112527.33</v>
          </cell>
          <cell r="HX44">
            <v>77338000</v>
          </cell>
          <cell r="HY44">
            <v>0</v>
          </cell>
          <cell r="HZ44">
            <v>19687391.129999999</v>
          </cell>
          <cell r="IA44">
            <v>0</v>
          </cell>
          <cell r="IB44">
            <v>0</v>
          </cell>
          <cell r="IC44">
            <v>48600</v>
          </cell>
          <cell r="ID44">
            <v>116947500</v>
          </cell>
          <cell r="IE44">
            <v>0</v>
          </cell>
          <cell r="IF44">
            <v>32007572.039999999</v>
          </cell>
          <cell r="IG44">
            <v>0</v>
          </cell>
          <cell r="IH44">
            <v>0</v>
          </cell>
          <cell r="II44">
            <v>339131</v>
          </cell>
          <cell r="IJ44">
            <v>7085841.4000000004</v>
          </cell>
          <cell r="IK44">
            <v>0</v>
          </cell>
          <cell r="IL44">
            <v>82396569.370000005</v>
          </cell>
          <cell r="IM44">
            <v>0</v>
          </cell>
          <cell r="IN44">
            <v>0</v>
          </cell>
          <cell r="IO44">
            <v>0</v>
          </cell>
          <cell r="IP44">
            <v>2951311.12</v>
          </cell>
          <cell r="IQ44">
            <v>0</v>
          </cell>
          <cell r="IR44">
            <v>106334417.84999999</v>
          </cell>
          <cell r="IS44">
            <v>0</v>
          </cell>
          <cell r="IT44">
            <v>0</v>
          </cell>
          <cell r="IU44">
            <v>409111</v>
          </cell>
          <cell r="IV44">
            <v>3345126.06</v>
          </cell>
          <cell r="IW44">
            <v>0</v>
          </cell>
          <cell r="IX44">
            <v>67551780.109999999</v>
          </cell>
          <cell r="IY44">
            <v>0</v>
          </cell>
          <cell r="IZ44">
            <v>0</v>
          </cell>
          <cell r="JA44">
            <v>104018</v>
          </cell>
          <cell r="JB44">
            <v>9541450</v>
          </cell>
          <cell r="JC44">
            <v>0</v>
          </cell>
          <cell r="JD44">
            <v>41536132.299999997</v>
          </cell>
          <cell r="JE44">
            <v>0</v>
          </cell>
          <cell r="JF44">
            <v>0</v>
          </cell>
          <cell r="JG44">
            <v>0</v>
          </cell>
          <cell r="JI44">
            <v>1.1070315989766735</v>
          </cell>
          <cell r="JJ44">
            <v>0.57080105792713864</v>
          </cell>
        </row>
        <row r="45">
          <cell r="A45" t="str">
            <v>Российский аукционный дом</v>
          </cell>
          <cell r="B45">
            <v>2.0293982214399997</v>
          </cell>
          <cell r="C45">
            <v>240.9615444609</v>
          </cell>
          <cell r="D45">
            <v>19036834.559999999</v>
          </cell>
          <cell r="E45">
            <v>0</v>
          </cell>
          <cell r="F45">
            <v>158923395.56999999</v>
          </cell>
          <cell r="G45">
            <v>0</v>
          </cell>
          <cell r="H45">
            <v>0</v>
          </cell>
          <cell r="I45">
            <v>0</v>
          </cell>
          <cell r="J45">
            <v>458199212.50999999</v>
          </cell>
          <cell r="K45">
            <v>0</v>
          </cell>
          <cell r="L45">
            <v>709187913.25999999</v>
          </cell>
          <cell r="M45">
            <v>0</v>
          </cell>
          <cell r="N45">
            <v>0</v>
          </cell>
          <cell r="O45">
            <v>0</v>
          </cell>
          <cell r="P45">
            <v>906944252.29999995</v>
          </cell>
          <cell r="Q45">
            <v>0</v>
          </cell>
          <cell r="R45">
            <v>723099486.69000006</v>
          </cell>
          <cell r="S45">
            <v>0</v>
          </cell>
          <cell r="T45">
            <v>0</v>
          </cell>
          <cell r="U45">
            <v>0</v>
          </cell>
          <cell r="V45">
            <v>658919596.35000002</v>
          </cell>
          <cell r="W45">
            <v>14980728</v>
          </cell>
          <cell r="X45">
            <v>769932026.13</v>
          </cell>
          <cell r="Y45">
            <v>0</v>
          </cell>
          <cell r="Z45">
            <v>0</v>
          </cell>
          <cell r="AA45">
            <v>0</v>
          </cell>
          <cell r="AB45">
            <v>1144349242.1800001</v>
          </cell>
          <cell r="AC45">
            <v>14525314.199999999</v>
          </cell>
          <cell r="AD45">
            <v>675553083.85000002</v>
          </cell>
          <cell r="AE45">
            <v>0</v>
          </cell>
          <cell r="AF45">
            <v>0</v>
          </cell>
          <cell r="AG45">
            <v>0</v>
          </cell>
          <cell r="AH45">
            <v>591873344.57000005</v>
          </cell>
          <cell r="AI45">
            <v>0</v>
          </cell>
          <cell r="AJ45">
            <v>552795502.46000004</v>
          </cell>
          <cell r="AK45">
            <v>0</v>
          </cell>
          <cell r="AL45">
            <v>0</v>
          </cell>
          <cell r="AM45">
            <v>0</v>
          </cell>
          <cell r="AN45">
            <v>1495838291.74</v>
          </cell>
          <cell r="AO45">
            <v>0</v>
          </cell>
          <cell r="AP45">
            <v>969962901.04999995</v>
          </cell>
          <cell r="AQ45">
            <v>0</v>
          </cell>
          <cell r="AR45">
            <v>0</v>
          </cell>
          <cell r="AS45">
            <v>0</v>
          </cell>
          <cell r="AT45">
            <v>156103812.25</v>
          </cell>
          <cell r="AU45">
            <v>491850</v>
          </cell>
          <cell r="AV45">
            <v>1293237780.47</v>
          </cell>
          <cell r="AW45">
            <v>0</v>
          </cell>
          <cell r="AX45">
            <v>0</v>
          </cell>
          <cell r="AY45">
            <v>0</v>
          </cell>
          <cell r="AZ45">
            <v>380765714.44</v>
          </cell>
          <cell r="BA45">
            <v>9883200</v>
          </cell>
          <cell r="BB45">
            <v>929303843.09000003</v>
          </cell>
          <cell r="BC45">
            <v>0</v>
          </cell>
          <cell r="BD45">
            <v>0</v>
          </cell>
          <cell r="BE45">
            <v>0</v>
          </cell>
          <cell r="BF45">
            <v>72217597.829999998</v>
          </cell>
          <cell r="BG45">
            <v>0</v>
          </cell>
          <cell r="BH45">
            <v>919667303.27999997</v>
          </cell>
          <cell r="BI45">
            <v>0</v>
          </cell>
          <cell r="BJ45">
            <v>0</v>
          </cell>
          <cell r="BK45">
            <v>0</v>
          </cell>
          <cell r="BL45">
            <v>1432642452.8199999</v>
          </cell>
          <cell r="BM45">
            <v>2233500</v>
          </cell>
          <cell r="BN45">
            <v>1204625125.3599999</v>
          </cell>
          <cell r="BO45">
            <v>0</v>
          </cell>
          <cell r="BP45">
            <v>0</v>
          </cell>
          <cell r="BQ45">
            <v>0</v>
          </cell>
          <cell r="BR45">
            <v>2255751696.21</v>
          </cell>
          <cell r="BS45">
            <v>0</v>
          </cell>
          <cell r="BT45">
            <v>1722754528.73</v>
          </cell>
          <cell r="BU45">
            <v>0</v>
          </cell>
          <cell r="BV45">
            <v>0</v>
          </cell>
          <cell r="BW45">
            <v>0</v>
          </cell>
          <cell r="BX45">
            <v>534509530.25999999</v>
          </cell>
          <cell r="BY45">
            <v>0</v>
          </cell>
          <cell r="BZ45">
            <v>3952151324.8000002</v>
          </cell>
          <cell r="CA45">
            <v>0</v>
          </cell>
          <cell r="CB45">
            <v>0</v>
          </cell>
          <cell r="CC45">
            <v>0</v>
          </cell>
          <cell r="CD45">
            <v>1199006767.6399999</v>
          </cell>
          <cell r="CE45">
            <v>0</v>
          </cell>
          <cell r="CF45">
            <v>1999856569.1900001</v>
          </cell>
          <cell r="CG45">
            <v>0</v>
          </cell>
          <cell r="CH45">
            <v>0</v>
          </cell>
          <cell r="CI45">
            <v>0</v>
          </cell>
          <cell r="CJ45">
            <v>1032253070.3199999</v>
          </cell>
          <cell r="CK45">
            <v>4050000</v>
          </cell>
          <cell r="CL45">
            <v>1892909197.8399999</v>
          </cell>
          <cell r="CM45">
            <v>0</v>
          </cell>
          <cell r="CN45">
            <v>0</v>
          </cell>
          <cell r="CO45">
            <v>0</v>
          </cell>
          <cell r="CP45">
            <v>249043305.26999998</v>
          </cell>
          <cell r="CQ45">
            <v>3390940</v>
          </cell>
          <cell r="CR45">
            <v>1552223157.0899999</v>
          </cell>
          <cell r="CS45">
            <v>17397864.760000002</v>
          </cell>
          <cell r="CT45">
            <v>0</v>
          </cell>
          <cell r="CU45">
            <v>0</v>
          </cell>
          <cell r="CV45">
            <v>848069501.16999996</v>
          </cell>
          <cell r="CW45">
            <v>0</v>
          </cell>
          <cell r="CX45">
            <v>1717941187.6400001</v>
          </cell>
          <cell r="CY45">
            <v>0</v>
          </cell>
          <cell r="CZ45">
            <v>0</v>
          </cell>
          <cell r="DA45">
            <v>0</v>
          </cell>
          <cell r="DB45">
            <v>756184030.73000002</v>
          </cell>
          <cell r="DC45">
            <v>0</v>
          </cell>
          <cell r="DD45">
            <v>3682383359.46</v>
          </cell>
          <cell r="DE45">
            <v>0</v>
          </cell>
          <cell r="DF45">
            <v>0</v>
          </cell>
          <cell r="DG45">
            <v>0</v>
          </cell>
          <cell r="DH45">
            <v>394310459.39999998</v>
          </cell>
          <cell r="DI45">
            <v>21274378.109999999</v>
          </cell>
          <cell r="DJ45">
            <v>4569017054.5799999</v>
          </cell>
          <cell r="DK45">
            <v>0</v>
          </cell>
          <cell r="DL45">
            <v>0</v>
          </cell>
          <cell r="DM45">
            <v>0</v>
          </cell>
          <cell r="DN45">
            <v>1862008489.5699999</v>
          </cell>
          <cell r="DO45">
            <v>0</v>
          </cell>
          <cell r="DP45">
            <v>5713157207.7299995</v>
          </cell>
          <cell r="DQ45">
            <v>0</v>
          </cell>
          <cell r="DR45">
            <v>0</v>
          </cell>
          <cell r="DS45">
            <v>0</v>
          </cell>
          <cell r="DT45">
            <v>738691931.72000003</v>
          </cell>
          <cell r="DU45">
            <v>0</v>
          </cell>
          <cell r="DV45">
            <v>9058937315.7299995</v>
          </cell>
          <cell r="DW45">
            <v>0</v>
          </cell>
          <cell r="DX45">
            <v>0</v>
          </cell>
          <cell r="DY45">
            <v>0</v>
          </cell>
          <cell r="DZ45">
            <v>983564390.60000002</v>
          </cell>
          <cell r="EA45">
            <v>8019313.5</v>
          </cell>
          <cell r="EB45">
            <v>5144614666.3699999</v>
          </cell>
          <cell r="EC45">
            <v>0</v>
          </cell>
          <cell r="ED45">
            <v>0</v>
          </cell>
          <cell r="EE45">
            <v>431450</v>
          </cell>
          <cell r="EF45">
            <v>2435072265.1100001</v>
          </cell>
          <cell r="EG45">
            <v>85729350</v>
          </cell>
          <cell r="EH45">
            <v>10522544867.32</v>
          </cell>
          <cell r="EI45">
            <v>0</v>
          </cell>
          <cell r="EJ45">
            <v>0</v>
          </cell>
          <cell r="EK45">
            <v>19186208.989999998</v>
          </cell>
          <cell r="EL45">
            <v>1066766310.73</v>
          </cell>
          <cell r="EM45">
            <v>1644920.46</v>
          </cell>
          <cell r="EN45">
            <v>11292338626.809999</v>
          </cell>
          <cell r="EO45">
            <v>0</v>
          </cell>
          <cell r="EP45">
            <v>0</v>
          </cell>
          <cell r="EQ45">
            <v>308999</v>
          </cell>
          <cell r="ER45">
            <v>2583691995.6199999</v>
          </cell>
          <cell r="ES45">
            <v>13078875.08</v>
          </cell>
          <cell r="ET45">
            <v>7245622358.4399996</v>
          </cell>
          <cell r="EU45">
            <v>0</v>
          </cell>
          <cell r="EV45">
            <v>0</v>
          </cell>
          <cell r="EW45">
            <v>887701.9</v>
          </cell>
          <cell r="EX45">
            <v>2415423556.8899999</v>
          </cell>
          <cell r="EY45">
            <v>6315300</v>
          </cell>
          <cell r="EZ45">
            <v>9929706531.0699997</v>
          </cell>
          <cell r="FA45">
            <v>0</v>
          </cell>
          <cell r="FB45">
            <v>0</v>
          </cell>
          <cell r="FC45">
            <v>5236108</v>
          </cell>
          <cell r="FD45">
            <v>3139151473.6199999</v>
          </cell>
          <cell r="FE45">
            <v>0</v>
          </cell>
          <cell r="FF45">
            <v>5564948460.9799995</v>
          </cell>
          <cell r="FG45">
            <v>0</v>
          </cell>
          <cell r="FH45">
            <v>0</v>
          </cell>
          <cell r="FI45">
            <v>1056500</v>
          </cell>
          <cell r="FJ45">
            <v>3071424137.21</v>
          </cell>
          <cell r="FK45">
            <v>1056840</v>
          </cell>
          <cell r="FL45">
            <v>9451819975.5400009</v>
          </cell>
          <cell r="FM45">
            <v>0</v>
          </cell>
          <cell r="FN45">
            <v>0</v>
          </cell>
          <cell r="FO45">
            <v>3835150</v>
          </cell>
          <cell r="FP45">
            <v>3009225859.1899996</v>
          </cell>
          <cell r="FQ45">
            <v>6367500</v>
          </cell>
          <cell r="FR45">
            <v>10065350235.85</v>
          </cell>
          <cell r="FS45">
            <v>0</v>
          </cell>
          <cell r="FT45">
            <v>0</v>
          </cell>
          <cell r="FU45">
            <v>1016100</v>
          </cell>
          <cell r="FV45">
            <v>2382296210.9499998</v>
          </cell>
          <cell r="FW45">
            <v>13531503.6</v>
          </cell>
          <cell r="FX45">
            <v>2466798852.3200002</v>
          </cell>
          <cell r="FY45">
            <v>0</v>
          </cell>
          <cell r="FZ45">
            <v>0</v>
          </cell>
          <cell r="GA45">
            <v>356058.68</v>
          </cell>
          <cell r="GB45">
            <v>1477055072.75</v>
          </cell>
          <cell r="GC45">
            <v>57016983.57</v>
          </cell>
          <cell r="GD45">
            <v>2814214753.9699998</v>
          </cell>
          <cell r="GE45">
            <v>0</v>
          </cell>
          <cell r="GF45">
            <v>0</v>
          </cell>
          <cell r="GG45">
            <v>83500000</v>
          </cell>
          <cell r="GH45">
            <v>821661973.41999996</v>
          </cell>
          <cell r="GI45">
            <v>234521721</v>
          </cell>
          <cell r="GJ45">
            <v>4906619065.1199999</v>
          </cell>
          <cell r="GK45">
            <v>309936.63</v>
          </cell>
          <cell r="GL45">
            <v>0</v>
          </cell>
          <cell r="GM45">
            <v>42542456.329999998</v>
          </cell>
          <cell r="GN45">
            <v>715380576.42999995</v>
          </cell>
          <cell r="GO45">
            <v>0</v>
          </cell>
          <cell r="GP45">
            <v>5275885774.0900002</v>
          </cell>
          <cell r="GQ45">
            <v>0</v>
          </cell>
          <cell r="GR45">
            <v>0</v>
          </cell>
          <cell r="GS45">
            <v>485547500.63</v>
          </cell>
          <cell r="GT45">
            <v>1284630567.23</v>
          </cell>
          <cell r="GU45">
            <v>0</v>
          </cell>
          <cell r="GV45">
            <v>10098555568.42</v>
          </cell>
          <cell r="GW45">
            <v>0</v>
          </cell>
          <cell r="GX45">
            <v>0</v>
          </cell>
          <cell r="GY45">
            <v>42862974.280000001</v>
          </cell>
          <cell r="GZ45">
            <v>1796962280.49</v>
          </cell>
          <cell r="HA45">
            <v>83360000</v>
          </cell>
          <cell r="HB45">
            <v>6774089615.3800001</v>
          </cell>
          <cell r="HC45">
            <v>0</v>
          </cell>
          <cell r="HD45">
            <v>0</v>
          </cell>
          <cell r="HE45">
            <v>683874.1</v>
          </cell>
          <cell r="HF45">
            <v>883938635.21000004</v>
          </cell>
          <cell r="HG45">
            <v>0</v>
          </cell>
          <cell r="HH45">
            <v>7987966880.5799999</v>
          </cell>
          <cell r="HI45">
            <v>0</v>
          </cell>
          <cell r="HJ45">
            <v>0</v>
          </cell>
          <cell r="HK45">
            <v>39112458.920000002</v>
          </cell>
          <cell r="HL45">
            <v>504742982.32999998</v>
          </cell>
          <cell r="HM45">
            <v>0</v>
          </cell>
          <cell r="HN45">
            <v>5165622459.8800001</v>
          </cell>
          <cell r="HO45">
            <v>0</v>
          </cell>
          <cell r="HP45">
            <v>0</v>
          </cell>
          <cell r="HQ45">
            <v>1253346.6200000001</v>
          </cell>
          <cell r="HR45">
            <v>1209398549.02</v>
          </cell>
          <cell r="HS45">
            <v>0</v>
          </cell>
          <cell r="HT45">
            <v>5530980399.46</v>
          </cell>
          <cell r="HU45">
            <v>0</v>
          </cell>
          <cell r="HV45">
            <v>0</v>
          </cell>
          <cell r="HW45">
            <v>737953.23</v>
          </cell>
          <cell r="HX45">
            <v>646512369.28999996</v>
          </cell>
          <cell r="HY45">
            <v>18711937.030000001</v>
          </cell>
          <cell r="HZ45">
            <v>4207447805.5300002</v>
          </cell>
          <cell r="IA45">
            <v>655010</v>
          </cell>
          <cell r="IB45">
            <v>0</v>
          </cell>
          <cell r="IC45">
            <v>4066493.83</v>
          </cell>
          <cell r="ID45">
            <v>347432031.61000001</v>
          </cell>
          <cell r="IE45">
            <v>517500</v>
          </cell>
          <cell r="IF45">
            <v>4093229088.75</v>
          </cell>
          <cell r="IG45">
            <v>36035100</v>
          </cell>
          <cell r="IH45">
            <v>0</v>
          </cell>
          <cell r="II45">
            <v>3684981.3</v>
          </cell>
          <cell r="IJ45">
            <v>505281557.20999998</v>
          </cell>
          <cell r="IK45">
            <v>253282555.56999999</v>
          </cell>
          <cell r="IL45">
            <v>4375779990.0100002</v>
          </cell>
          <cell r="IM45">
            <v>167310</v>
          </cell>
          <cell r="IN45">
            <v>0</v>
          </cell>
          <cell r="IO45">
            <v>2071456</v>
          </cell>
          <cell r="IP45">
            <v>1176407497.51</v>
          </cell>
          <cell r="IQ45">
            <v>0</v>
          </cell>
          <cell r="IR45">
            <v>2867013242.7199998</v>
          </cell>
          <cell r="IS45">
            <v>141570</v>
          </cell>
          <cell r="IT45">
            <v>0</v>
          </cell>
          <cell r="IU45">
            <v>63534701.219999999</v>
          </cell>
          <cell r="IV45">
            <v>445898849.66000003</v>
          </cell>
          <cell r="IW45">
            <v>0</v>
          </cell>
          <cell r="IX45">
            <v>6581741246.2700005</v>
          </cell>
          <cell r="IY45">
            <v>1733600</v>
          </cell>
          <cell r="IZ45">
            <v>0</v>
          </cell>
          <cell r="JA45">
            <v>661160.12</v>
          </cell>
          <cell r="JB45">
            <v>457075450.13</v>
          </cell>
          <cell r="JC45">
            <v>0</v>
          </cell>
          <cell r="JD45">
            <v>1571229219.3399999</v>
          </cell>
          <cell r="JE45">
            <v>461697.5</v>
          </cell>
          <cell r="JF45">
            <v>0</v>
          </cell>
          <cell r="JG45">
            <v>631854.47</v>
          </cell>
          <cell r="JI45">
            <v>1.6573658712325905</v>
          </cell>
          <cell r="JJ45">
            <v>0.3316354191522416</v>
          </cell>
        </row>
        <row r="46">
          <cell r="A46" t="str">
            <v>Систематорг</v>
          </cell>
          <cell r="B46">
            <v>0.26643496480000001</v>
          </cell>
          <cell r="C46">
            <v>4.2464121016000007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7594777</v>
          </cell>
          <cell r="DU46">
            <v>0</v>
          </cell>
          <cell r="DV46">
            <v>631250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8118211.9900000002</v>
          </cell>
          <cell r="EC46">
            <v>0</v>
          </cell>
          <cell r="ED46">
            <v>0</v>
          </cell>
          <cell r="EE46">
            <v>0</v>
          </cell>
          <cell r="EF46">
            <v>2584199</v>
          </cell>
          <cell r="EG46">
            <v>0</v>
          </cell>
          <cell r="EH46">
            <v>2698000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142812.97</v>
          </cell>
          <cell r="EO46">
            <v>0</v>
          </cell>
          <cell r="EP46">
            <v>0</v>
          </cell>
          <cell r="EQ46">
            <v>0</v>
          </cell>
          <cell r="ER46">
            <v>10844111</v>
          </cell>
          <cell r="ES46">
            <v>0</v>
          </cell>
          <cell r="ET46">
            <v>4735900</v>
          </cell>
          <cell r="EU46">
            <v>0</v>
          </cell>
          <cell r="EV46">
            <v>0</v>
          </cell>
          <cell r="EW46">
            <v>0</v>
          </cell>
          <cell r="EX46">
            <v>14054874.84</v>
          </cell>
          <cell r="EY46">
            <v>0</v>
          </cell>
          <cell r="EZ46">
            <v>3447455</v>
          </cell>
          <cell r="FA46">
            <v>0</v>
          </cell>
          <cell r="FB46">
            <v>0</v>
          </cell>
          <cell r="FC46">
            <v>0</v>
          </cell>
          <cell r="FD46">
            <v>95168570.579999998</v>
          </cell>
          <cell r="FE46">
            <v>0</v>
          </cell>
          <cell r="FF46">
            <v>97317442.219999999</v>
          </cell>
          <cell r="FG46">
            <v>0</v>
          </cell>
          <cell r="FH46">
            <v>0</v>
          </cell>
          <cell r="FI46">
            <v>0</v>
          </cell>
          <cell r="FJ46">
            <v>55143950.509999998</v>
          </cell>
          <cell r="FK46">
            <v>0</v>
          </cell>
          <cell r="FL46">
            <v>75425573.030000001</v>
          </cell>
          <cell r="FM46">
            <v>0</v>
          </cell>
          <cell r="FN46">
            <v>0</v>
          </cell>
          <cell r="FO46">
            <v>0</v>
          </cell>
          <cell r="FP46">
            <v>67861254.859999999</v>
          </cell>
          <cell r="FQ46">
            <v>0</v>
          </cell>
          <cell r="FR46">
            <v>149988847.66</v>
          </cell>
          <cell r="FS46">
            <v>0</v>
          </cell>
          <cell r="FT46">
            <v>0</v>
          </cell>
          <cell r="FU46">
            <v>0</v>
          </cell>
          <cell r="FV46">
            <v>33026059.859999999</v>
          </cell>
          <cell r="FW46">
            <v>0</v>
          </cell>
          <cell r="FX46">
            <v>238148820.12</v>
          </cell>
          <cell r="FY46">
            <v>0</v>
          </cell>
          <cell r="FZ46">
            <v>0</v>
          </cell>
          <cell r="GA46">
            <v>0</v>
          </cell>
          <cell r="GB46">
            <v>66702814.490000002</v>
          </cell>
          <cell r="GC46">
            <v>0</v>
          </cell>
          <cell r="GD46">
            <v>103983777.48</v>
          </cell>
          <cell r="GE46">
            <v>0</v>
          </cell>
          <cell r="GF46">
            <v>0</v>
          </cell>
          <cell r="GG46">
            <v>65500</v>
          </cell>
          <cell r="GH46">
            <v>78703873.420000002</v>
          </cell>
          <cell r="GI46">
            <v>0</v>
          </cell>
          <cell r="GJ46">
            <v>113737205.26000001</v>
          </cell>
          <cell r="GK46">
            <v>0</v>
          </cell>
          <cell r="GL46">
            <v>0</v>
          </cell>
          <cell r="GM46">
            <v>54000</v>
          </cell>
          <cell r="GN46">
            <v>43219264.75</v>
          </cell>
          <cell r="GO46">
            <v>0</v>
          </cell>
          <cell r="GP46">
            <v>100093477.89</v>
          </cell>
          <cell r="GQ46">
            <v>0</v>
          </cell>
          <cell r="GR46">
            <v>0</v>
          </cell>
          <cell r="GS46">
            <v>0</v>
          </cell>
          <cell r="GT46">
            <v>105224791.02</v>
          </cell>
          <cell r="GU46">
            <v>0</v>
          </cell>
          <cell r="GV46">
            <v>164990977.11000001</v>
          </cell>
          <cell r="GW46">
            <v>0</v>
          </cell>
          <cell r="GX46">
            <v>0</v>
          </cell>
          <cell r="GY46">
            <v>1211000</v>
          </cell>
          <cell r="GZ46">
            <v>172606396.40000001</v>
          </cell>
          <cell r="HA46">
            <v>0</v>
          </cell>
          <cell r="HB46">
            <v>142338826.53</v>
          </cell>
          <cell r="HC46">
            <v>0</v>
          </cell>
          <cell r="HD46">
            <v>0</v>
          </cell>
          <cell r="HE46">
            <v>0</v>
          </cell>
          <cell r="HF46">
            <v>184796160.18000001</v>
          </cell>
          <cell r="HG46">
            <v>0</v>
          </cell>
          <cell r="HH46">
            <v>129206896.58</v>
          </cell>
          <cell r="HI46">
            <v>0</v>
          </cell>
          <cell r="HJ46">
            <v>0</v>
          </cell>
          <cell r="HK46">
            <v>116700</v>
          </cell>
          <cell r="HL46">
            <v>134311288.77000001</v>
          </cell>
          <cell r="HM46">
            <v>0</v>
          </cell>
          <cell r="HN46">
            <v>113922783.12</v>
          </cell>
          <cell r="HO46">
            <v>0</v>
          </cell>
          <cell r="HP46">
            <v>0</v>
          </cell>
          <cell r="HQ46">
            <v>286010.65000000002</v>
          </cell>
          <cell r="HR46">
            <v>90605620.230000004</v>
          </cell>
          <cell r="HS46">
            <v>0</v>
          </cell>
          <cell r="HT46">
            <v>133159708.02</v>
          </cell>
          <cell r="HU46">
            <v>0</v>
          </cell>
          <cell r="HV46">
            <v>0</v>
          </cell>
          <cell r="HW46">
            <v>113800</v>
          </cell>
          <cell r="HX46">
            <v>112149494.98</v>
          </cell>
          <cell r="HY46">
            <v>0</v>
          </cell>
          <cell r="HZ46">
            <v>375606599.80000001</v>
          </cell>
          <cell r="IA46">
            <v>0</v>
          </cell>
          <cell r="IB46">
            <v>0</v>
          </cell>
          <cell r="IC46">
            <v>187386.4</v>
          </cell>
          <cell r="ID46">
            <v>46849303.829999998</v>
          </cell>
          <cell r="IE46">
            <v>0</v>
          </cell>
          <cell r="IF46">
            <v>203714169.75</v>
          </cell>
          <cell r="IG46">
            <v>66000</v>
          </cell>
          <cell r="IH46">
            <v>0</v>
          </cell>
          <cell r="II46">
            <v>16000</v>
          </cell>
          <cell r="IJ46">
            <v>34155026.25</v>
          </cell>
          <cell r="IK46">
            <v>0</v>
          </cell>
          <cell r="IL46">
            <v>128756557.86</v>
          </cell>
          <cell r="IM46">
            <v>0</v>
          </cell>
          <cell r="IN46">
            <v>0</v>
          </cell>
          <cell r="IO46">
            <v>4320</v>
          </cell>
          <cell r="IP46">
            <v>42991015.549999997</v>
          </cell>
          <cell r="IQ46">
            <v>0</v>
          </cell>
          <cell r="IR46">
            <v>163743916.63</v>
          </cell>
          <cell r="IS46">
            <v>0</v>
          </cell>
          <cell r="IT46">
            <v>0</v>
          </cell>
          <cell r="IU46">
            <v>561563</v>
          </cell>
          <cell r="IV46">
            <v>33988364.899999999</v>
          </cell>
          <cell r="IW46">
            <v>0</v>
          </cell>
          <cell r="IX46">
            <v>90153544.310000002</v>
          </cell>
          <cell r="IY46">
            <v>0</v>
          </cell>
          <cell r="IZ46">
            <v>0</v>
          </cell>
          <cell r="JA46">
            <v>650891</v>
          </cell>
          <cell r="JB46">
            <v>38959312.600000001</v>
          </cell>
          <cell r="JC46">
            <v>0</v>
          </cell>
          <cell r="JD46">
            <v>206808652.19999999</v>
          </cell>
          <cell r="JE46">
            <v>0</v>
          </cell>
          <cell r="JF46">
            <v>0</v>
          </cell>
          <cell r="JG46">
            <v>20667000</v>
          </cell>
          <cell r="JI46">
            <v>1.156771020170354</v>
          </cell>
          <cell r="JJ46">
            <v>0.40845371914823808</v>
          </cell>
        </row>
        <row r="47">
          <cell r="A47" t="str">
            <v>ТендерСтандарт</v>
          </cell>
          <cell r="B47">
            <v>8.6585962249999995E-2</v>
          </cell>
          <cell r="C47">
            <v>6.7759133124199993</v>
          </cell>
          <cell r="D47">
            <v>4996747.59</v>
          </cell>
          <cell r="E47">
            <v>0</v>
          </cell>
          <cell r="F47">
            <v>3482135.85</v>
          </cell>
          <cell r="G47">
            <v>0</v>
          </cell>
          <cell r="H47">
            <v>0</v>
          </cell>
          <cell r="I47">
            <v>0</v>
          </cell>
          <cell r="J47">
            <v>13671634.699999999</v>
          </cell>
          <cell r="K47">
            <v>0</v>
          </cell>
          <cell r="L47">
            <v>2063103.76</v>
          </cell>
          <cell r="M47">
            <v>0</v>
          </cell>
          <cell r="N47">
            <v>0</v>
          </cell>
          <cell r="O47">
            <v>0</v>
          </cell>
          <cell r="P47">
            <v>3100000</v>
          </cell>
          <cell r="Q47">
            <v>0</v>
          </cell>
          <cell r="R47">
            <v>4241716.88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1785600</v>
          </cell>
          <cell r="AO47">
            <v>0</v>
          </cell>
          <cell r="AP47">
            <v>9569289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36090509.200000003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76914777.980000004</v>
          </cell>
          <cell r="BI47">
            <v>0</v>
          </cell>
          <cell r="BJ47">
            <v>0</v>
          </cell>
          <cell r="BK47">
            <v>0</v>
          </cell>
          <cell r="BL47">
            <v>222480</v>
          </cell>
          <cell r="BM47">
            <v>0</v>
          </cell>
          <cell r="BN47">
            <v>13648679.539999999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38648318.5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5916387.7699999996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213032436.71000001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9007730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32659374.890000001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41298061</v>
          </cell>
          <cell r="CY47">
            <v>0</v>
          </cell>
          <cell r="CZ47">
            <v>0</v>
          </cell>
          <cell r="DA47">
            <v>0</v>
          </cell>
          <cell r="DB47">
            <v>2893588</v>
          </cell>
          <cell r="DC47">
            <v>0</v>
          </cell>
          <cell r="DD47">
            <v>82685742.209999993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31129086.07</v>
          </cell>
          <cell r="DK47">
            <v>0</v>
          </cell>
          <cell r="DL47">
            <v>0</v>
          </cell>
          <cell r="DM47">
            <v>0</v>
          </cell>
          <cell r="DN47">
            <v>1701810</v>
          </cell>
          <cell r="DO47">
            <v>0</v>
          </cell>
          <cell r="DP47">
            <v>10390980.369999999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18734738.02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86463869.420000002</v>
          </cell>
          <cell r="EC47">
            <v>0</v>
          </cell>
          <cell r="ED47">
            <v>0</v>
          </cell>
          <cell r="EE47">
            <v>0</v>
          </cell>
          <cell r="EF47">
            <v>924662.4</v>
          </cell>
          <cell r="EG47">
            <v>0</v>
          </cell>
          <cell r="EH47">
            <v>52581583.509999998</v>
          </cell>
          <cell r="EI47">
            <v>0</v>
          </cell>
          <cell r="EJ47">
            <v>0</v>
          </cell>
          <cell r="EK47">
            <v>0</v>
          </cell>
          <cell r="EL47">
            <v>31399009.199999999</v>
          </cell>
          <cell r="EM47">
            <v>0</v>
          </cell>
          <cell r="EN47">
            <v>17475347.149999999</v>
          </cell>
          <cell r="EO47">
            <v>0</v>
          </cell>
          <cell r="EP47">
            <v>0</v>
          </cell>
          <cell r="EQ47">
            <v>0</v>
          </cell>
          <cell r="ER47">
            <v>9122349.75</v>
          </cell>
          <cell r="ES47">
            <v>0</v>
          </cell>
          <cell r="ET47">
            <v>27465210.789999999</v>
          </cell>
          <cell r="EU47">
            <v>0</v>
          </cell>
          <cell r="EV47">
            <v>0</v>
          </cell>
          <cell r="EW47">
            <v>0</v>
          </cell>
          <cell r="EX47">
            <v>5888204.1900000004</v>
          </cell>
          <cell r="EY47">
            <v>0</v>
          </cell>
          <cell r="EZ47">
            <v>68274981.989999995</v>
          </cell>
          <cell r="FA47">
            <v>0</v>
          </cell>
          <cell r="FB47">
            <v>0</v>
          </cell>
          <cell r="FC47">
            <v>0</v>
          </cell>
          <cell r="FD47">
            <v>52897554.020000003</v>
          </cell>
          <cell r="FE47">
            <v>0</v>
          </cell>
          <cell r="FF47">
            <v>82888334.189999998</v>
          </cell>
          <cell r="FG47">
            <v>0</v>
          </cell>
          <cell r="FH47">
            <v>0</v>
          </cell>
          <cell r="FI47">
            <v>0</v>
          </cell>
          <cell r="FJ47">
            <v>31416370.449999999</v>
          </cell>
          <cell r="FK47">
            <v>0</v>
          </cell>
          <cell r="FL47">
            <v>196437496.88999999</v>
          </cell>
          <cell r="FM47">
            <v>0</v>
          </cell>
          <cell r="FN47">
            <v>0</v>
          </cell>
          <cell r="FO47">
            <v>0</v>
          </cell>
          <cell r="FP47">
            <v>65317176.5</v>
          </cell>
          <cell r="FQ47">
            <v>0</v>
          </cell>
          <cell r="FR47">
            <v>28305976.890000001</v>
          </cell>
          <cell r="FS47">
            <v>0</v>
          </cell>
          <cell r="FT47">
            <v>0</v>
          </cell>
          <cell r="FU47">
            <v>0</v>
          </cell>
          <cell r="FV47">
            <v>30162449.800000001</v>
          </cell>
          <cell r="FW47">
            <v>0</v>
          </cell>
          <cell r="FX47">
            <v>34871244.289999999</v>
          </cell>
          <cell r="FY47">
            <v>0</v>
          </cell>
          <cell r="FZ47">
            <v>0</v>
          </cell>
          <cell r="GA47">
            <v>0</v>
          </cell>
          <cell r="GB47">
            <v>11247320.460000001</v>
          </cell>
          <cell r="GC47">
            <v>0</v>
          </cell>
          <cell r="GD47">
            <v>117498334.70999999</v>
          </cell>
          <cell r="GE47">
            <v>0</v>
          </cell>
          <cell r="GF47">
            <v>0</v>
          </cell>
          <cell r="GG47">
            <v>0</v>
          </cell>
          <cell r="GH47">
            <v>11914947.6</v>
          </cell>
          <cell r="GI47">
            <v>0</v>
          </cell>
          <cell r="GJ47">
            <v>123421744.61</v>
          </cell>
          <cell r="GK47">
            <v>0</v>
          </cell>
          <cell r="GL47">
            <v>0</v>
          </cell>
          <cell r="GM47">
            <v>0</v>
          </cell>
          <cell r="GN47">
            <v>6789289.8600000003</v>
          </cell>
          <cell r="GO47">
            <v>0</v>
          </cell>
          <cell r="GP47">
            <v>202019679.56999999</v>
          </cell>
          <cell r="GQ47">
            <v>0</v>
          </cell>
          <cell r="GR47">
            <v>0</v>
          </cell>
          <cell r="GS47">
            <v>0</v>
          </cell>
          <cell r="GT47">
            <v>33808822.859999999</v>
          </cell>
          <cell r="GU47">
            <v>0</v>
          </cell>
          <cell r="GV47">
            <v>66697240.740000002</v>
          </cell>
          <cell r="GW47">
            <v>0</v>
          </cell>
          <cell r="GX47">
            <v>0</v>
          </cell>
          <cell r="GY47">
            <v>0</v>
          </cell>
          <cell r="GZ47">
            <v>268671977.68000001</v>
          </cell>
          <cell r="HA47">
            <v>0</v>
          </cell>
          <cell r="HB47">
            <v>155862343.59999999</v>
          </cell>
          <cell r="HC47">
            <v>0</v>
          </cell>
          <cell r="HD47">
            <v>0</v>
          </cell>
          <cell r="HE47">
            <v>0</v>
          </cell>
          <cell r="HF47">
            <v>142328875.15000001</v>
          </cell>
          <cell r="HG47">
            <v>0</v>
          </cell>
          <cell r="HH47">
            <v>109465282.93000001</v>
          </cell>
          <cell r="HI47">
            <v>0</v>
          </cell>
          <cell r="HJ47">
            <v>0</v>
          </cell>
          <cell r="HK47">
            <v>0</v>
          </cell>
          <cell r="HL47">
            <v>14122798.08</v>
          </cell>
          <cell r="HM47">
            <v>0</v>
          </cell>
          <cell r="HN47">
            <v>163605132.74000001</v>
          </cell>
          <cell r="HO47">
            <v>0</v>
          </cell>
          <cell r="HP47">
            <v>0</v>
          </cell>
          <cell r="HQ47">
            <v>0</v>
          </cell>
          <cell r="HR47">
            <v>120662314.3</v>
          </cell>
          <cell r="HS47">
            <v>0</v>
          </cell>
          <cell r="HT47">
            <v>148853694.41</v>
          </cell>
          <cell r="HU47">
            <v>0</v>
          </cell>
          <cell r="HV47">
            <v>0</v>
          </cell>
          <cell r="HW47">
            <v>0</v>
          </cell>
          <cell r="HX47">
            <v>21315343</v>
          </cell>
          <cell r="HY47">
            <v>0</v>
          </cell>
          <cell r="HZ47">
            <v>2812716275.8400002</v>
          </cell>
          <cell r="IA47">
            <v>0</v>
          </cell>
          <cell r="IB47">
            <v>0</v>
          </cell>
          <cell r="IC47">
            <v>0</v>
          </cell>
          <cell r="ID47">
            <v>16065251</v>
          </cell>
          <cell r="IE47">
            <v>0</v>
          </cell>
          <cell r="IF47">
            <v>147254846.94999999</v>
          </cell>
          <cell r="IG47">
            <v>6850000</v>
          </cell>
          <cell r="IH47">
            <v>0</v>
          </cell>
          <cell r="II47">
            <v>0</v>
          </cell>
          <cell r="IJ47">
            <v>151205847.5</v>
          </cell>
          <cell r="IK47">
            <v>0</v>
          </cell>
          <cell r="IL47">
            <v>24951151.940000001</v>
          </cell>
          <cell r="IM47">
            <v>0</v>
          </cell>
          <cell r="IN47">
            <v>0</v>
          </cell>
          <cell r="IO47">
            <v>0</v>
          </cell>
          <cell r="IP47">
            <v>2036700</v>
          </cell>
          <cell r="IQ47">
            <v>0</v>
          </cell>
          <cell r="IR47">
            <v>137043581.12</v>
          </cell>
          <cell r="IS47">
            <v>1965000</v>
          </cell>
          <cell r="IT47">
            <v>0</v>
          </cell>
          <cell r="IU47">
            <v>0</v>
          </cell>
          <cell r="IV47">
            <v>26951573.879999999</v>
          </cell>
          <cell r="IW47">
            <v>0</v>
          </cell>
          <cell r="IX47">
            <v>164225230.16999999</v>
          </cell>
          <cell r="IY47">
            <v>0</v>
          </cell>
          <cell r="IZ47">
            <v>0</v>
          </cell>
          <cell r="JA47">
            <v>0</v>
          </cell>
          <cell r="JB47">
            <v>4355455.2300000004</v>
          </cell>
          <cell r="JC47">
            <v>0</v>
          </cell>
          <cell r="JD47">
            <v>82230507.019999996</v>
          </cell>
          <cell r="JE47">
            <v>0</v>
          </cell>
          <cell r="JF47">
            <v>0</v>
          </cell>
          <cell r="JG47">
            <v>0</v>
          </cell>
          <cell r="JI47">
            <v>2.0128181952020974</v>
          </cell>
          <cell r="JJ47">
            <v>0.46811200256381835</v>
          </cell>
        </row>
        <row r="48">
          <cell r="A48" t="str">
            <v>ТП "Фабрикант"</v>
          </cell>
          <cell r="B48">
            <v>0.34730362889999999</v>
          </cell>
          <cell r="C48">
            <v>56.087688390039986</v>
          </cell>
          <cell r="D48">
            <v>277752078.13999999</v>
          </cell>
          <cell r="E48">
            <v>0</v>
          </cell>
          <cell r="F48">
            <v>170991142.52000001</v>
          </cell>
          <cell r="G48">
            <v>0</v>
          </cell>
          <cell r="H48">
            <v>0</v>
          </cell>
          <cell r="I48">
            <v>0</v>
          </cell>
          <cell r="J48">
            <v>1120825551.49</v>
          </cell>
          <cell r="K48">
            <v>102200</v>
          </cell>
          <cell r="L48">
            <v>641835457.91999996</v>
          </cell>
          <cell r="M48">
            <v>443600</v>
          </cell>
          <cell r="N48">
            <v>0</v>
          </cell>
          <cell r="O48">
            <v>0</v>
          </cell>
          <cell r="P48">
            <v>1393919943.9200001</v>
          </cell>
          <cell r="Q48">
            <v>6070790</v>
          </cell>
          <cell r="R48">
            <v>619334731.59000003</v>
          </cell>
          <cell r="S48">
            <v>0</v>
          </cell>
          <cell r="T48">
            <v>0</v>
          </cell>
          <cell r="U48">
            <v>0</v>
          </cell>
          <cell r="V48">
            <v>1515424691.26</v>
          </cell>
          <cell r="W48">
            <v>65799053.850000001</v>
          </cell>
          <cell r="X48">
            <v>1025505430.95</v>
          </cell>
          <cell r="Y48">
            <v>0</v>
          </cell>
          <cell r="Z48">
            <v>0</v>
          </cell>
          <cell r="AA48">
            <v>0</v>
          </cell>
          <cell r="AB48">
            <v>2695366522.1399999</v>
          </cell>
          <cell r="AC48">
            <v>64684700</v>
          </cell>
          <cell r="AD48">
            <v>684939258.94000006</v>
          </cell>
          <cell r="AE48">
            <v>0</v>
          </cell>
          <cell r="AF48">
            <v>0</v>
          </cell>
          <cell r="AG48">
            <v>0</v>
          </cell>
          <cell r="AH48">
            <v>571235272.75999999</v>
          </cell>
          <cell r="AI48">
            <v>8651000</v>
          </cell>
          <cell r="AJ48">
            <v>329991345.54000002</v>
          </cell>
          <cell r="AK48">
            <v>0</v>
          </cell>
          <cell r="AL48">
            <v>0</v>
          </cell>
          <cell r="AM48">
            <v>0</v>
          </cell>
          <cell r="AN48">
            <v>1042195482.52</v>
          </cell>
          <cell r="AO48">
            <v>650000</v>
          </cell>
          <cell r="AP48">
            <v>291364656.55000001</v>
          </cell>
          <cell r="AQ48">
            <v>0</v>
          </cell>
          <cell r="AR48">
            <v>0</v>
          </cell>
          <cell r="AS48">
            <v>0</v>
          </cell>
          <cell r="AT48">
            <v>4153296526.5100002</v>
          </cell>
          <cell r="AU48">
            <v>0</v>
          </cell>
          <cell r="AV48">
            <v>30538496.52</v>
          </cell>
          <cell r="AW48">
            <v>0</v>
          </cell>
          <cell r="AX48">
            <v>0</v>
          </cell>
          <cell r="AY48">
            <v>0</v>
          </cell>
          <cell r="AZ48">
            <v>536329650.99000001</v>
          </cell>
          <cell r="BA48">
            <v>452738</v>
          </cell>
          <cell r="BB48">
            <v>390926</v>
          </cell>
          <cell r="BC48">
            <v>0</v>
          </cell>
          <cell r="BD48">
            <v>0</v>
          </cell>
          <cell r="BE48">
            <v>0</v>
          </cell>
          <cell r="BF48">
            <v>933700079.22000003</v>
          </cell>
          <cell r="BG48">
            <v>4231000</v>
          </cell>
          <cell r="BH48">
            <v>9768386.6699999999</v>
          </cell>
          <cell r="BI48">
            <v>0</v>
          </cell>
          <cell r="BJ48">
            <v>0</v>
          </cell>
          <cell r="BK48">
            <v>0</v>
          </cell>
          <cell r="BL48">
            <v>672140480.04999995</v>
          </cell>
          <cell r="BM48">
            <v>0</v>
          </cell>
          <cell r="BN48">
            <v>2157522.06</v>
          </cell>
          <cell r="BO48">
            <v>0</v>
          </cell>
          <cell r="BP48">
            <v>0</v>
          </cell>
          <cell r="BQ48">
            <v>0</v>
          </cell>
          <cell r="BR48">
            <v>403633989.22000003</v>
          </cell>
          <cell r="BS48">
            <v>0</v>
          </cell>
          <cell r="BT48">
            <v>2476286.79</v>
          </cell>
          <cell r="BU48">
            <v>0</v>
          </cell>
          <cell r="BV48">
            <v>0</v>
          </cell>
          <cell r="BW48">
            <v>0</v>
          </cell>
          <cell r="BX48">
            <v>709124569.19000006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640195511.37</v>
          </cell>
          <cell r="CE48">
            <v>0</v>
          </cell>
          <cell r="CF48">
            <v>5714550</v>
          </cell>
          <cell r="CG48">
            <v>0</v>
          </cell>
          <cell r="CH48">
            <v>0</v>
          </cell>
          <cell r="CI48">
            <v>0</v>
          </cell>
          <cell r="CJ48">
            <v>627743810.61000001</v>
          </cell>
          <cell r="CK48">
            <v>0</v>
          </cell>
          <cell r="CL48">
            <v>74800</v>
          </cell>
          <cell r="CM48">
            <v>0</v>
          </cell>
          <cell r="CN48">
            <v>0</v>
          </cell>
          <cell r="CO48">
            <v>0</v>
          </cell>
          <cell r="CP48">
            <v>995871723.00999999</v>
          </cell>
          <cell r="CQ48">
            <v>5405000</v>
          </cell>
          <cell r="CR48">
            <v>232288</v>
          </cell>
          <cell r="CS48">
            <v>0</v>
          </cell>
          <cell r="CT48">
            <v>0</v>
          </cell>
          <cell r="CU48">
            <v>0</v>
          </cell>
          <cell r="CV48">
            <v>910963763.5</v>
          </cell>
          <cell r="CW48">
            <v>5937000</v>
          </cell>
          <cell r="CX48">
            <v>7697610</v>
          </cell>
          <cell r="CY48">
            <v>0</v>
          </cell>
          <cell r="CZ48">
            <v>0</v>
          </cell>
          <cell r="DA48">
            <v>0</v>
          </cell>
          <cell r="DB48">
            <v>681162414.71000004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615184925.60000002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689079733.33000004</v>
          </cell>
          <cell r="DO48">
            <v>8693000</v>
          </cell>
          <cell r="DP48">
            <v>485000</v>
          </cell>
          <cell r="DQ48">
            <v>0</v>
          </cell>
          <cell r="DR48">
            <v>0</v>
          </cell>
          <cell r="DS48">
            <v>0</v>
          </cell>
          <cell r="DT48">
            <v>673865165.82000005</v>
          </cell>
          <cell r="DU48">
            <v>281000</v>
          </cell>
          <cell r="DV48">
            <v>67500</v>
          </cell>
          <cell r="DW48">
            <v>566678.64</v>
          </cell>
          <cell r="DX48">
            <v>0</v>
          </cell>
          <cell r="DY48">
            <v>0</v>
          </cell>
          <cell r="DZ48">
            <v>242069144.25999999</v>
          </cell>
          <cell r="EA48">
            <v>0</v>
          </cell>
          <cell r="EB48">
            <v>1188906536.9000001</v>
          </cell>
          <cell r="EC48">
            <v>0</v>
          </cell>
          <cell r="ED48">
            <v>0</v>
          </cell>
          <cell r="EE48">
            <v>0</v>
          </cell>
          <cell r="EF48">
            <v>572832047.46000004</v>
          </cell>
          <cell r="EG48">
            <v>0</v>
          </cell>
          <cell r="EH48">
            <v>1041796039.49</v>
          </cell>
          <cell r="EI48">
            <v>0</v>
          </cell>
          <cell r="EJ48">
            <v>0</v>
          </cell>
          <cell r="EK48">
            <v>0</v>
          </cell>
          <cell r="EL48">
            <v>602781331.73000002</v>
          </cell>
          <cell r="EM48">
            <v>11602300</v>
          </cell>
          <cell r="EN48">
            <v>701244773.90999997</v>
          </cell>
          <cell r="EO48">
            <v>0</v>
          </cell>
          <cell r="EP48">
            <v>0</v>
          </cell>
          <cell r="EQ48">
            <v>0</v>
          </cell>
          <cell r="ER48">
            <v>772661129.83000004</v>
          </cell>
          <cell r="ES48">
            <v>0</v>
          </cell>
          <cell r="ET48">
            <v>801940582.84000015</v>
          </cell>
          <cell r="EU48">
            <v>0</v>
          </cell>
          <cell r="EV48">
            <v>0</v>
          </cell>
          <cell r="EW48">
            <v>0</v>
          </cell>
          <cell r="EX48">
            <v>547539865.24000001</v>
          </cell>
          <cell r="EY48">
            <v>0</v>
          </cell>
          <cell r="EZ48">
            <v>7296534479.8500004</v>
          </cell>
          <cell r="FA48">
            <v>0</v>
          </cell>
          <cell r="FB48">
            <v>0</v>
          </cell>
          <cell r="FC48">
            <v>0</v>
          </cell>
          <cell r="FD48">
            <v>1313303860.6900001</v>
          </cell>
          <cell r="FE48">
            <v>0</v>
          </cell>
          <cell r="FF48">
            <v>1369445594.0899999</v>
          </cell>
          <cell r="FG48">
            <v>52200</v>
          </cell>
          <cell r="FH48">
            <v>0</v>
          </cell>
          <cell r="FI48">
            <v>0</v>
          </cell>
          <cell r="FJ48">
            <v>608720372.77999997</v>
          </cell>
          <cell r="FK48">
            <v>0</v>
          </cell>
          <cell r="FL48">
            <v>960413784.04999995</v>
          </cell>
          <cell r="FM48">
            <v>0</v>
          </cell>
          <cell r="FN48">
            <v>0</v>
          </cell>
          <cell r="FO48">
            <v>0</v>
          </cell>
          <cell r="FP48">
            <v>444451603.01999998</v>
          </cell>
          <cell r="FQ48">
            <v>0</v>
          </cell>
          <cell r="FR48">
            <v>709830445.33000004</v>
          </cell>
          <cell r="FS48">
            <v>0</v>
          </cell>
          <cell r="FT48">
            <v>0</v>
          </cell>
          <cell r="FU48">
            <v>611200</v>
          </cell>
          <cell r="FV48">
            <v>370854322.76999998</v>
          </cell>
          <cell r="FW48">
            <v>0</v>
          </cell>
          <cell r="FX48">
            <v>446988507.11000001</v>
          </cell>
          <cell r="FY48">
            <v>0</v>
          </cell>
          <cell r="FZ48">
            <v>0</v>
          </cell>
          <cell r="GA48">
            <v>8595000</v>
          </cell>
          <cell r="GB48">
            <v>403134044.10000002</v>
          </cell>
          <cell r="GC48">
            <v>0</v>
          </cell>
          <cell r="GD48">
            <v>492633867.16000003</v>
          </cell>
          <cell r="GE48">
            <v>0</v>
          </cell>
          <cell r="GF48">
            <v>0</v>
          </cell>
          <cell r="GG48">
            <v>7836010</v>
          </cell>
          <cell r="GH48">
            <v>149619708.96000001</v>
          </cell>
          <cell r="GI48">
            <v>0</v>
          </cell>
          <cell r="GJ48">
            <v>596763398.69000006</v>
          </cell>
          <cell r="GK48">
            <v>0</v>
          </cell>
          <cell r="GL48">
            <v>0</v>
          </cell>
          <cell r="GM48">
            <v>2173107</v>
          </cell>
          <cell r="GN48">
            <v>244604099.58000001</v>
          </cell>
          <cell r="GO48">
            <v>0</v>
          </cell>
          <cell r="GP48">
            <v>871011236.25</v>
          </cell>
          <cell r="GQ48">
            <v>0</v>
          </cell>
          <cell r="GR48">
            <v>0</v>
          </cell>
          <cell r="GS48">
            <v>636000</v>
          </cell>
          <cell r="GT48">
            <v>161313002.49000001</v>
          </cell>
          <cell r="GU48">
            <v>0</v>
          </cell>
          <cell r="GV48">
            <v>899305705.69000006</v>
          </cell>
          <cell r="GW48">
            <v>0</v>
          </cell>
          <cell r="GX48">
            <v>0</v>
          </cell>
          <cell r="GY48">
            <v>118777</v>
          </cell>
          <cell r="GZ48">
            <v>278593621.36000001</v>
          </cell>
          <cell r="HA48">
            <v>0</v>
          </cell>
          <cell r="HB48">
            <v>532950049.94999999</v>
          </cell>
          <cell r="HC48">
            <v>0</v>
          </cell>
          <cell r="HD48">
            <v>0</v>
          </cell>
          <cell r="HE48">
            <v>11766704</v>
          </cell>
          <cell r="HF48">
            <v>376500142.52999997</v>
          </cell>
          <cell r="HG48">
            <v>0</v>
          </cell>
          <cell r="HH48">
            <v>433730392.76999998</v>
          </cell>
          <cell r="HI48">
            <v>0</v>
          </cell>
          <cell r="HJ48">
            <v>0</v>
          </cell>
          <cell r="HK48">
            <v>502249.53</v>
          </cell>
          <cell r="HL48">
            <v>364937374.13</v>
          </cell>
          <cell r="HM48">
            <v>0</v>
          </cell>
          <cell r="HN48">
            <v>302492874.01999998</v>
          </cell>
          <cell r="HO48">
            <v>0</v>
          </cell>
          <cell r="HP48">
            <v>0</v>
          </cell>
          <cell r="HQ48">
            <v>840377.99</v>
          </cell>
          <cell r="HR48">
            <v>146385266.78</v>
          </cell>
          <cell r="HS48">
            <v>0</v>
          </cell>
          <cell r="HT48">
            <v>452555138.49000001</v>
          </cell>
          <cell r="HU48">
            <v>0</v>
          </cell>
          <cell r="HV48">
            <v>0</v>
          </cell>
          <cell r="HW48">
            <v>2016828.77</v>
          </cell>
          <cell r="HX48">
            <v>117614689.53</v>
          </cell>
          <cell r="HY48">
            <v>0</v>
          </cell>
          <cell r="HZ48">
            <v>947301656.83000004</v>
          </cell>
          <cell r="IA48">
            <v>0</v>
          </cell>
          <cell r="IB48">
            <v>0</v>
          </cell>
          <cell r="IC48">
            <v>682211</v>
          </cell>
          <cell r="ID48">
            <v>96405861.209999993</v>
          </cell>
          <cell r="IE48">
            <v>0</v>
          </cell>
          <cell r="IF48">
            <v>577796113.22000003</v>
          </cell>
          <cell r="IG48">
            <v>0</v>
          </cell>
          <cell r="IH48">
            <v>0</v>
          </cell>
          <cell r="II48">
            <v>141855</v>
          </cell>
          <cell r="IJ48">
            <v>181732869.33000001</v>
          </cell>
          <cell r="IK48">
            <v>0</v>
          </cell>
          <cell r="IL48">
            <v>279265828.61000001</v>
          </cell>
          <cell r="IM48">
            <v>0</v>
          </cell>
          <cell r="IN48">
            <v>0</v>
          </cell>
          <cell r="IO48">
            <v>292636.62</v>
          </cell>
          <cell r="IP48">
            <v>82734174.819999993</v>
          </cell>
          <cell r="IQ48">
            <v>0</v>
          </cell>
          <cell r="IR48">
            <v>447528179.29000002</v>
          </cell>
          <cell r="IS48">
            <v>0</v>
          </cell>
          <cell r="IT48">
            <v>0</v>
          </cell>
          <cell r="IU48">
            <v>2314460</v>
          </cell>
          <cell r="IV48">
            <v>17259290.57</v>
          </cell>
          <cell r="IW48">
            <v>0</v>
          </cell>
          <cell r="IX48">
            <v>388662884.62</v>
          </cell>
          <cell r="IY48">
            <v>0</v>
          </cell>
          <cell r="IZ48">
            <v>0</v>
          </cell>
          <cell r="JA48">
            <v>511916</v>
          </cell>
          <cell r="JB48">
            <v>70518011.280000001</v>
          </cell>
          <cell r="JC48">
            <v>917877.6</v>
          </cell>
          <cell r="JD48">
            <v>275750960.01999998</v>
          </cell>
          <cell r="JE48">
            <v>0</v>
          </cell>
          <cell r="JF48">
            <v>0</v>
          </cell>
          <cell r="JG48">
            <v>116780</v>
          </cell>
          <cell r="JI48">
            <v>1.1659272606645603</v>
          </cell>
          <cell r="JJ48">
            <v>0.25500912112283697</v>
          </cell>
        </row>
        <row r="49">
          <cell r="A49" t="str">
            <v>Уральская электронная торговая площадка</v>
          </cell>
          <cell r="B49">
            <v>0.61074337793000011</v>
          </cell>
          <cell r="C49">
            <v>26.783232587330005</v>
          </cell>
          <cell r="D49">
            <v>0</v>
          </cell>
          <cell r="E49">
            <v>0</v>
          </cell>
          <cell r="F49">
            <v>1809000</v>
          </cell>
          <cell r="G49">
            <v>0</v>
          </cell>
          <cell r="H49">
            <v>0</v>
          </cell>
          <cell r="I49">
            <v>0</v>
          </cell>
          <cell r="J49">
            <v>4420148.4800000004</v>
          </cell>
          <cell r="K49">
            <v>0</v>
          </cell>
          <cell r="L49">
            <v>47608618.899999999</v>
          </cell>
          <cell r="M49">
            <v>0</v>
          </cell>
          <cell r="N49">
            <v>0</v>
          </cell>
          <cell r="O49">
            <v>0</v>
          </cell>
          <cell r="P49">
            <v>11750135.880000001</v>
          </cell>
          <cell r="Q49">
            <v>0</v>
          </cell>
          <cell r="R49">
            <v>45341213.979999997</v>
          </cell>
          <cell r="S49">
            <v>0</v>
          </cell>
          <cell r="T49">
            <v>0</v>
          </cell>
          <cell r="U49">
            <v>0</v>
          </cell>
          <cell r="V49">
            <v>51136212.390000001</v>
          </cell>
          <cell r="W49">
            <v>0</v>
          </cell>
          <cell r="X49">
            <v>106758569.40000001</v>
          </cell>
          <cell r="Y49">
            <v>0</v>
          </cell>
          <cell r="Z49">
            <v>0</v>
          </cell>
          <cell r="AA49">
            <v>0</v>
          </cell>
          <cell r="AB49">
            <v>8837181.1999999993</v>
          </cell>
          <cell r="AC49">
            <v>0</v>
          </cell>
          <cell r="AD49">
            <v>34183377.340000004</v>
          </cell>
          <cell r="AE49">
            <v>0</v>
          </cell>
          <cell r="AF49">
            <v>0</v>
          </cell>
          <cell r="AG49">
            <v>0</v>
          </cell>
          <cell r="AH49">
            <v>6074653.2400000002</v>
          </cell>
          <cell r="AI49">
            <v>0</v>
          </cell>
          <cell r="AJ49">
            <v>60818567.049999997</v>
          </cell>
          <cell r="AK49">
            <v>0</v>
          </cell>
          <cell r="AL49">
            <v>0</v>
          </cell>
          <cell r="AM49">
            <v>0</v>
          </cell>
          <cell r="AN49">
            <v>6016825</v>
          </cell>
          <cell r="AO49">
            <v>0</v>
          </cell>
          <cell r="AP49">
            <v>29210360.039999999</v>
          </cell>
          <cell r="AQ49">
            <v>0</v>
          </cell>
          <cell r="AR49">
            <v>0</v>
          </cell>
          <cell r="AS49">
            <v>0</v>
          </cell>
          <cell r="AT49">
            <v>1506166.54</v>
          </cell>
          <cell r="AU49">
            <v>0</v>
          </cell>
          <cell r="AV49">
            <v>54772967.409999996</v>
          </cell>
          <cell r="AW49">
            <v>0</v>
          </cell>
          <cell r="AX49">
            <v>0</v>
          </cell>
          <cell r="AY49">
            <v>0</v>
          </cell>
          <cell r="AZ49">
            <v>13855364.65</v>
          </cell>
          <cell r="BA49">
            <v>0</v>
          </cell>
          <cell r="BB49">
            <v>47727640.009999998</v>
          </cell>
          <cell r="BC49">
            <v>0</v>
          </cell>
          <cell r="BD49">
            <v>0</v>
          </cell>
          <cell r="BE49">
            <v>0</v>
          </cell>
          <cell r="BF49">
            <v>430670470.39999998</v>
          </cell>
          <cell r="BG49">
            <v>0</v>
          </cell>
          <cell r="BH49">
            <v>114107649.58</v>
          </cell>
          <cell r="BI49">
            <v>0</v>
          </cell>
          <cell r="BJ49">
            <v>0</v>
          </cell>
          <cell r="BK49">
            <v>0</v>
          </cell>
          <cell r="BL49">
            <v>76123525.650000006</v>
          </cell>
          <cell r="BM49">
            <v>0</v>
          </cell>
          <cell r="BN49">
            <v>81279535.430000007</v>
          </cell>
          <cell r="BO49">
            <v>0</v>
          </cell>
          <cell r="BP49">
            <v>0</v>
          </cell>
          <cell r="BQ49">
            <v>0</v>
          </cell>
          <cell r="BR49">
            <v>29744074.600000001</v>
          </cell>
          <cell r="BS49">
            <v>0</v>
          </cell>
          <cell r="BT49">
            <v>218418877.59999999</v>
          </cell>
          <cell r="BU49">
            <v>0</v>
          </cell>
          <cell r="BV49">
            <v>0</v>
          </cell>
          <cell r="BW49">
            <v>0</v>
          </cell>
          <cell r="BX49">
            <v>183046314.36000001</v>
          </cell>
          <cell r="BY49">
            <v>0</v>
          </cell>
          <cell r="BZ49">
            <v>157713813.19</v>
          </cell>
          <cell r="CA49">
            <v>0</v>
          </cell>
          <cell r="CB49">
            <v>0</v>
          </cell>
          <cell r="CC49">
            <v>0</v>
          </cell>
          <cell r="CD49">
            <v>84219671.799999997</v>
          </cell>
          <cell r="CE49">
            <v>11538179.199999999</v>
          </cell>
          <cell r="CF49">
            <v>72448227.420000002</v>
          </cell>
          <cell r="CG49">
            <v>0</v>
          </cell>
          <cell r="CH49">
            <v>0</v>
          </cell>
          <cell r="CI49">
            <v>0</v>
          </cell>
          <cell r="CJ49">
            <v>61428800.390000001</v>
          </cell>
          <cell r="CK49">
            <v>0</v>
          </cell>
          <cell r="CL49">
            <v>102036938.84999999</v>
          </cell>
          <cell r="CM49">
            <v>0</v>
          </cell>
          <cell r="CN49">
            <v>0</v>
          </cell>
          <cell r="CO49">
            <v>0</v>
          </cell>
          <cell r="CP49">
            <v>81651533.620000005</v>
          </cell>
          <cell r="CQ49">
            <v>0</v>
          </cell>
          <cell r="CR49">
            <v>242518615.94</v>
          </cell>
          <cell r="CS49">
            <v>0</v>
          </cell>
          <cell r="CT49">
            <v>0</v>
          </cell>
          <cell r="CU49">
            <v>0</v>
          </cell>
          <cell r="CV49">
            <v>50266377.980000004</v>
          </cell>
          <cell r="CW49">
            <v>0</v>
          </cell>
          <cell r="CX49">
            <v>169165626.5</v>
          </cell>
          <cell r="CY49">
            <v>0</v>
          </cell>
          <cell r="CZ49">
            <v>0</v>
          </cell>
          <cell r="DA49">
            <v>0</v>
          </cell>
          <cell r="DB49">
            <v>84147846.859999999</v>
          </cell>
          <cell r="DC49">
            <v>0</v>
          </cell>
          <cell r="DD49">
            <v>363647532.33999997</v>
          </cell>
          <cell r="DE49">
            <v>0</v>
          </cell>
          <cell r="DF49">
            <v>0</v>
          </cell>
          <cell r="DG49">
            <v>0</v>
          </cell>
          <cell r="DH49">
            <v>81867787.280000001</v>
          </cell>
          <cell r="DI49">
            <v>9299200</v>
          </cell>
          <cell r="DJ49">
            <v>163661493.90000001</v>
          </cell>
          <cell r="DK49">
            <v>0</v>
          </cell>
          <cell r="DL49">
            <v>0</v>
          </cell>
          <cell r="DM49">
            <v>0</v>
          </cell>
          <cell r="DN49">
            <v>168147686.63</v>
          </cell>
          <cell r="DO49">
            <v>0</v>
          </cell>
          <cell r="DP49">
            <v>170051506.78999999</v>
          </cell>
          <cell r="DQ49">
            <v>0</v>
          </cell>
          <cell r="DR49">
            <v>0</v>
          </cell>
          <cell r="DS49">
            <v>0</v>
          </cell>
          <cell r="DT49">
            <v>294498103.59000003</v>
          </cell>
          <cell r="DU49">
            <v>0</v>
          </cell>
          <cell r="DV49">
            <v>1318357770.9100001</v>
          </cell>
          <cell r="DW49">
            <v>0</v>
          </cell>
          <cell r="DX49">
            <v>0</v>
          </cell>
          <cell r="DY49">
            <v>0</v>
          </cell>
          <cell r="DZ49">
            <v>195164930.88</v>
          </cell>
          <cell r="EA49">
            <v>9124000</v>
          </cell>
          <cell r="EB49">
            <v>274798801.17000002</v>
          </cell>
          <cell r="EC49">
            <v>0</v>
          </cell>
          <cell r="ED49">
            <v>0</v>
          </cell>
          <cell r="EE49">
            <v>0</v>
          </cell>
          <cell r="EF49">
            <v>54636053.420000002</v>
          </cell>
          <cell r="EG49">
            <v>0</v>
          </cell>
          <cell r="EH49">
            <v>190066607.27000001</v>
          </cell>
          <cell r="EI49">
            <v>0</v>
          </cell>
          <cell r="EJ49">
            <v>0</v>
          </cell>
          <cell r="EK49">
            <v>0</v>
          </cell>
          <cell r="EL49">
            <v>71889462.480000004</v>
          </cell>
          <cell r="EM49">
            <v>0</v>
          </cell>
          <cell r="EN49">
            <v>324336004.83999997</v>
          </cell>
          <cell r="EO49">
            <v>0</v>
          </cell>
          <cell r="EP49">
            <v>0</v>
          </cell>
          <cell r="EQ49">
            <v>0</v>
          </cell>
          <cell r="ER49">
            <v>201743623.56999999</v>
          </cell>
          <cell r="ES49">
            <v>0</v>
          </cell>
          <cell r="ET49">
            <v>131451610.88</v>
          </cell>
          <cell r="EU49">
            <v>0</v>
          </cell>
          <cell r="EV49">
            <v>0</v>
          </cell>
          <cell r="EW49">
            <v>0</v>
          </cell>
          <cell r="EX49">
            <v>119626321.38</v>
          </cell>
          <cell r="EY49">
            <v>16200000</v>
          </cell>
          <cell r="EZ49">
            <v>348762344.72000003</v>
          </cell>
          <cell r="FA49">
            <v>0</v>
          </cell>
          <cell r="FB49">
            <v>0</v>
          </cell>
          <cell r="FC49">
            <v>0</v>
          </cell>
          <cell r="FD49">
            <v>83594263.159999996</v>
          </cell>
          <cell r="FE49">
            <v>13861831.369999999</v>
          </cell>
          <cell r="FF49">
            <v>202485167.71000001</v>
          </cell>
          <cell r="FG49">
            <v>0</v>
          </cell>
          <cell r="FH49">
            <v>0</v>
          </cell>
          <cell r="FI49">
            <v>0</v>
          </cell>
          <cell r="FJ49">
            <v>485445775.98000002</v>
          </cell>
          <cell r="FK49">
            <v>0</v>
          </cell>
          <cell r="FL49">
            <v>296391683.47000003</v>
          </cell>
          <cell r="FM49">
            <v>0</v>
          </cell>
          <cell r="FN49">
            <v>0</v>
          </cell>
          <cell r="FO49">
            <v>0</v>
          </cell>
          <cell r="FP49">
            <v>182363221.81</v>
          </cell>
          <cell r="FQ49">
            <v>43992319.950000003</v>
          </cell>
          <cell r="FR49">
            <v>243827586.15000001</v>
          </cell>
          <cell r="FS49">
            <v>0</v>
          </cell>
          <cell r="FT49">
            <v>0</v>
          </cell>
          <cell r="FU49">
            <v>0</v>
          </cell>
          <cell r="FV49">
            <v>133959960.50999999</v>
          </cell>
          <cell r="FW49">
            <v>5613367.5</v>
          </cell>
          <cell r="FX49">
            <v>71528426.280000001</v>
          </cell>
          <cell r="FY49">
            <v>0</v>
          </cell>
          <cell r="FZ49">
            <v>0</v>
          </cell>
          <cell r="GA49">
            <v>0</v>
          </cell>
          <cell r="GB49">
            <v>270732877.93000001</v>
          </cell>
          <cell r="GC49">
            <v>634297.5</v>
          </cell>
          <cell r="GD49">
            <v>238794770.44999999</v>
          </cell>
          <cell r="GE49">
            <v>0</v>
          </cell>
          <cell r="GF49">
            <v>0</v>
          </cell>
          <cell r="GG49">
            <v>0</v>
          </cell>
          <cell r="GH49">
            <v>172890433.56</v>
          </cell>
          <cell r="GI49">
            <v>0</v>
          </cell>
          <cell r="GJ49">
            <v>362118347.62</v>
          </cell>
          <cell r="GK49">
            <v>0</v>
          </cell>
          <cell r="GL49">
            <v>0</v>
          </cell>
          <cell r="GM49">
            <v>0</v>
          </cell>
          <cell r="GN49">
            <v>202704593.80000001</v>
          </cell>
          <cell r="GO49">
            <v>16358818</v>
          </cell>
          <cell r="GP49">
            <v>282043183</v>
          </cell>
          <cell r="GQ49">
            <v>0</v>
          </cell>
          <cell r="GR49">
            <v>0</v>
          </cell>
          <cell r="GS49">
            <v>0</v>
          </cell>
          <cell r="GT49">
            <v>265309277.01999998</v>
          </cell>
          <cell r="GU49">
            <v>0</v>
          </cell>
          <cell r="GV49">
            <v>1587640885.8399999</v>
          </cell>
          <cell r="GW49">
            <v>0</v>
          </cell>
          <cell r="GX49">
            <v>0</v>
          </cell>
          <cell r="GY49">
            <v>0</v>
          </cell>
          <cell r="GZ49">
            <v>358818277.87</v>
          </cell>
          <cell r="HA49">
            <v>0</v>
          </cell>
          <cell r="HB49">
            <v>282617213.89999998</v>
          </cell>
          <cell r="HC49">
            <v>0</v>
          </cell>
          <cell r="HD49">
            <v>0</v>
          </cell>
          <cell r="HE49">
            <v>0</v>
          </cell>
          <cell r="HF49">
            <v>7526027696.4200001</v>
          </cell>
          <cell r="HG49">
            <v>0</v>
          </cell>
          <cell r="HH49">
            <v>723636204.77999997</v>
          </cell>
          <cell r="HI49">
            <v>0</v>
          </cell>
          <cell r="HJ49">
            <v>0</v>
          </cell>
          <cell r="HK49">
            <v>0</v>
          </cell>
          <cell r="HL49">
            <v>368633354.46000004</v>
          </cell>
          <cell r="HM49">
            <v>0</v>
          </cell>
          <cell r="HN49">
            <v>274858865.76999998</v>
          </cell>
          <cell r="HO49">
            <v>0</v>
          </cell>
          <cell r="HP49">
            <v>0</v>
          </cell>
          <cell r="HQ49">
            <v>0</v>
          </cell>
          <cell r="HR49">
            <v>206999021.20999998</v>
          </cell>
          <cell r="HS49">
            <v>0</v>
          </cell>
          <cell r="HT49">
            <v>371072071.30000001</v>
          </cell>
          <cell r="HU49">
            <v>0</v>
          </cell>
          <cell r="HV49">
            <v>0</v>
          </cell>
          <cell r="HW49">
            <v>0</v>
          </cell>
          <cell r="HX49">
            <v>98702562.219999999</v>
          </cell>
          <cell r="HY49">
            <v>0</v>
          </cell>
          <cell r="HZ49">
            <v>624452789.34000003</v>
          </cell>
          <cell r="IA49">
            <v>0</v>
          </cell>
          <cell r="IB49">
            <v>0</v>
          </cell>
          <cell r="IC49">
            <v>0</v>
          </cell>
          <cell r="ID49">
            <v>297648302.42000002</v>
          </cell>
          <cell r="IE49">
            <v>1371920</v>
          </cell>
          <cell r="IF49">
            <v>305078036.51999998</v>
          </cell>
          <cell r="IG49">
            <v>0</v>
          </cell>
          <cell r="IH49">
            <v>0</v>
          </cell>
          <cell r="II49">
            <v>0</v>
          </cell>
          <cell r="IJ49">
            <v>87262738</v>
          </cell>
          <cell r="IK49">
            <v>977344.13</v>
          </cell>
          <cell r="IL49">
            <v>295967952.63</v>
          </cell>
          <cell r="IM49">
            <v>0</v>
          </cell>
          <cell r="IN49">
            <v>0</v>
          </cell>
          <cell r="IO49">
            <v>0</v>
          </cell>
          <cell r="IP49">
            <v>1278988358.0699999</v>
          </cell>
          <cell r="IQ49">
            <v>0</v>
          </cell>
          <cell r="IR49">
            <v>305935923</v>
          </cell>
          <cell r="IS49">
            <v>0</v>
          </cell>
          <cell r="IT49">
            <v>0</v>
          </cell>
          <cell r="IU49">
            <v>0</v>
          </cell>
          <cell r="IV49">
            <v>123869250.83</v>
          </cell>
          <cell r="IW49">
            <v>0</v>
          </cell>
          <cell r="IX49">
            <v>187596314.99000001</v>
          </cell>
          <cell r="IY49">
            <v>0</v>
          </cell>
          <cell r="IZ49">
            <v>0</v>
          </cell>
          <cell r="JA49">
            <v>0</v>
          </cell>
          <cell r="JB49">
            <v>92612166.560000002</v>
          </cell>
          <cell r="JC49">
            <v>0</v>
          </cell>
          <cell r="JD49">
            <v>518131211.37</v>
          </cell>
          <cell r="JE49">
            <v>0</v>
          </cell>
          <cell r="JF49">
            <v>0</v>
          </cell>
          <cell r="JG49">
            <v>0</v>
          </cell>
          <cell r="JI49">
            <v>1.5018599078981545</v>
          </cell>
          <cell r="JJ49">
            <v>0.32274650143275591</v>
          </cell>
        </row>
        <row r="50">
          <cell r="A50" t="str">
            <v>Центр дистанционных торгов</v>
          </cell>
          <cell r="B50">
            <v>6.4541923276599995</v>
          </cell>
          <cell r="C50">
            <v>186.05097485288979</v>
          </cell>
          <cell r="D50">
            <v>17432000</v>
          </cell>
          <cell r="E50">
            <v>0</v>
          </cell>
          <cell r="F50">
            <v>62839500</v>
          </cell>
          <cell r="G50">
            <v>0</v>
          </cell>
          <cell r="H50">
            <v>0</v>
          </cell>
          <cell r="I50">
            <v>0</v>
          </cell>
          <cell r="J50">
            <v>52308331.700000003</v>
          </cell>
          <cell r="K50">
            <v>0</v>
          </cell>
          <cell r="L50">
            <v>365953976.57999998</v>
          </cell>
          <cell r="M50">
            <v>0</v>
          </cell>
          <cell r="N50">
            <v>0</v>
          </cell>
          <cell r="O50">
            <v>0</v>
          </cell>
          <cell r="P50">
            <v>34480238.18</v>
          </cell>
          <cell r="Q50">
            <v>21341560</v>
          </cell>
          <cell r="R50">
            <v>172914224.34999999</v>
          </cell>
          <cell r="S50">
            <v>0</v>
          </cell>
          <cell r="T50">
            <v>0</v>
          </cell>
          <cell r="U50">
            <v>0</v>
          </cell>
          <cell r="V50">
            <v>334367781.04000002</v>
          </cell>
          <cell r="W50">
            <v>108841001</v>
          </cell>
          <cell r="X50">
            <v>191734606.19</v>
          </cell>
          <cell r="Y50">
            <v>0</v>
          </cell>
          <cell r="Z50">
            <v>0</v>
          </cell>
          <cell r="AA50">
            <v>0</v>
          </cell>
          <cell r="AB50">
            <v>82719338</v>
          </cell>
          <cell r="AC50">
            <v>0</v>
          </cell>
          <cell r="AD50">
            <v>37578869.780000001</v>
          </cell>
          <cell r="AE50">
            <v>0</v>
          </cell>
          <cell r="AF50">
            <v>0</v>
          </cell>
          <cell r="AG50">
            <v>0</v>
          </cell>
          <cell r="AH50">
            <v>11993860</v>
          </cell>
          <cell r="AI50">
            <v>31000000</v>
          </cell>
          <cell r="AJ50">
            <v>117094761.94</v>
          </cell>
          <cell r="AK50">
            <v>0</v>
          </cell>
          <cell r="AL50">
            <v>0</v>
          </cell>
          <cell r="AM50">
            <v>0</v>
          </cell>
          <cell r="AN50">
            <v>116162084.06</v>
          </cell>
          <cell r="AO50">
            <v>0</v>
          </cell>
          <cell r="AP50">
            <v>109931421.36</v>
          </cell>
          <cell r="AQ50">
            <v>0</v>
          </cell>
          <cell r="AR50">
            <v>0</v>
          </cell>
          <cell r="AS50">
            <v>0</v>
          </cell>
          <cell r="AT50">
            <v>166721903.31999999</v>
          </cell>
          <cell r="AU50">
            <v>0</v>
          </cell>
          <cell r="AV50">
            <v>1148529541.77</v>
          </cell>
          <cell r="AW50">
            <v>0</v>
          </cell>
          <cell r="AX50">
            <v>0</v>
          </cell>
          <cell r="AY50">
            <v>0</v>
          </cell>
          <cell r="AZ50">
            <v>2221076620.27</v>
          </cell>
          <cell r="BA50">
            <v>0</v>
          </cell>
          <cell r="BB50">
            <v>268456287.18000001</v>
          </cell>
          <cell r="BC50">
            <v>0</v>
          </cell>
          <cell r="BD50">
            <v>0</v>
          </cell>
          <cell r="BE50">
            <v>0</v>
          </cell>
          <cell r="BF50">
            <v>181980733.91000366</v>
          </cell>
          <cell r="BG50">
            <v>0</v>
          </cell>
          <cell r="BH50">
            <v>303423348.06</v>
          </cell>
          <cell r="BI50">
            <v>0</v>
          </cell>
          <cell r="BJ50">
            <v>0</v>
          </cell>
          <cell r="BK50">
            <v>0</v>
          </cell>
          <cell r="BL50">
            <v>554132266.63</v>
          </cell>
          <cell r="BM50">
            <v>0</v>
          </cell>
          <cell r="BN50">
            <v>1213078289.8299999</v>
          </cell>
          <cell r="BO50">
            <v>0</v>
          </cell>
          <cell r="BP50">
            <v>0</v>
          </cell>
          <cell r="BQ50">
            <v>0</v>
          </cell>
          <cell r="BR50">
            <v>684741105.54999995</v>
          </cell>
          <cell r="BS50">
            <v>0</v>
          </cell>
          <cell r="BT50">
            <v>1431105814.6700001</v>
          </cell>
          <cell r="BU50">
            <v>0</v>
          </cell>
          <cell r="BV50">
            <v>0</v>
          </cell>
          <cell r="BW50">
            <v>0</v>
          </cell>
          <cell r="BX50">
            <v>475584362.50999999</v>
          </cell>
          <cell r="BY50">
            <v>0</v>
          </cell>
          <cell r="BZ50">
            <v>566057827.61000001</v>
          </cell>
          <cell r="CA50">
            <v>0</v>
          </cell>
          <cell r="CB50">
            <v>0</v>
          </cell>
          <cell r="CC50">
            <v>85600</v>
          </cell>
          <cell r="CD50">
            <v>161105306.22999999</v>
          </cell>
          <cell r="CE50">
            <v>0</v>
          </cell>
          <cell r="CF50">
            <v>739040473.55999994</v>
          </cell>
          <cell r="CG50">
            <v>0</v>
          </cell>
          <cell r="CH50">
            <v>0</v>
          </cell>
          <cell r="CI50">
            <v>75000</v>
          </cell>
          <cell r="CJ50">
            <v>728516091.89999998</v>
          </cell>
          <cell r="CK50">
            <v>500000</v>
          </cell>
          <cell r="CL50">
            <v>3914975038.1799998</v>
          </cell>
          <cell r="CM50">
            <v>0</v>
          </cell>
          <cell r="CN50">
            <v>0</v>
          </cell>
          <cell r="CO50">
            <v>0</v>
          </cell>
          <cell r="CP50">
            <v>1068439748.5700001</v>
          </cell>
          <cell r="CQ50">
            <v>0</v>
          </cell>
          <cell r="CR50">
            <v>2609368761.3299999</v>
          </cell>
          <cell r="CS50">
            <v>0</v>
          </cell>
          <cell r="CT50">
            <v>9000</v>
          </cell>
          <cell r="CU50">
            <v>0</v>
          </cell>
          <cell r="CV50">
            <v>2732308544.1399999</v>
          </cell>
          <cell r="CW50">
            <v>0</v>
          </cell>
          <cell r="CX50">
            <v>1956521792.8800001</v>
          </cell>
          <cell r="CY50">
            <v>0</v>
          </cell>
          <cell r="CZ50">
            <v>0</v>
          </cell>
          <cell r="DA50">
            <v>0</v>
          </cell>
          <cell r="DB50">
            <v>1161853811.01</v>
          </cell>
          <cell r="DC50">
            <v>0</v>
          </cell>
          <cell r="DD50">
            <v>2949828688.6300001</v>
          </cell>
          <cell r="DE50">
            <v>0</v>
          </cell>
          <cell r="DF50">
            <v>0</v>
          </cell>
          <cell r="DG50">
            <v>740913.97</v>
          </cell>
          <cell r="DH50">
            <v>1186581921.24</v>
          </cell>
          <cell r="DI50">
            <v>0</v>
          </cell>
          <cell r="DJ50">
            <v>1657311621.1700001</v>
          </cell>
          <cell r="DK50">
            <v>0</v>
          </cell>
          <cell r="DL50">
            <v>0</v>
          </cell>
          <cell r="DM50">
            <v>133962761</v>
          </cell>
          <cell r="DN50">
            <v>2688693889.3699999</v>
          </cell>
          <cell r="DO50">
            <v>520000777</v>
          </cell>
          <cell r="DP50">
            <v>5688920463.1099997</v>
          </cell>
          <cell r="DQ50">
            <v>0</v>
          </cell>
          <cell r="DR50">
            <v>0</v>
          </cell>
          <cell r="DS50">
            <v>10075176.359999999</v>
          </cell>
          <cell r="DT50">
            <v>990664199.35000002</v>
          </cell>
          <cell r="DU50">
            <v>0</v>
          </cell>
          <cell r="DV50">
            <v>3266622606.6500001</v>
          </cell>
          <cell r="DW50">
            <v>0</v>
          </cell>
          <cell r="DX50">
            <v>0</v>
          </cell>
          <cell r="DY50">
            <v>18646897.710000001</v>
          </cell>
          <cell r="DZ50">
            <v>5694595047.7299995</v>
          </cell>
          <cell r="EA50">
            <v>0</v>
          </cell>
          <cell r="EB50">
            <v>4171392794.1799998</v>
          </cell>
          <cell r="EC50">
            <v>0</v>
          </cell>
          <cell r="ED50">
            <v>0</v>
          </cell>
          <cell r="EE50">
            <v>40921939.57</v>
          </cell>
          <cell r="EF50">
            <v>3016986131.96</v>
          </cell>
          <cell r="EG50">
            <v>0</v>
          </cell>
          <cell r="EH50">
            <v>2920830796.23</v>
          </cell>
          <cell r="EI50">
            <v>96000</v>
          </cell>
          <cell r="EJ50">
            <v>0</v>
          </cell>
          <cell r="EK50">
            <v>8430137.6699999999</v>
          </cell>
          <cell r="EL50">
            <v>1634369264.03</v>
          </cell>
          <cell r="EM50">
            <v>0</v>
          </cell>
          <cell r="EN50">
            <v>4828099451.25</v>
          </cell>
          <cell r="EO50">
            <v>0</v>
          </cell>
          <cell r="EP50">
            <v>0</v>
          </cell>
          <cell r="EQ50">
            <v>69746506.920000002</v>
          </cell>
          <cell r="ER50">
            <v>4908846572.7600002</v>
          </cell>
          <cell r="ES50">
            <v>0</v>
          </cell>
          <cell r="ET50">
            <v>3498965135.23</v>
          </cell>
          <cell r="EU50">
            <v>0</v>
          </cell>
          <cell r="EV50">
            <v>0</v>
          </cell>
          <cell r="EW50">
            <v>14528243.970000001</v>
          </cell>
          <cell r="EX50">
            <v>3720098867.0999999</v>
          </cell>
          <cell r="EY50">
            <v>0</v>
          </cell>
          <cell r="EZ50">
            <v>3864524783.0100002</v>
          </cell>
          <cell r="FA50">
            <v>0</v>
          </cell>
          <cell r="FB50">
            <v>0</v>
          </cell>
          <cell r="FC50">
            <v>2872454</v>
          </cell>
          <cell r="FD50">
            <v>5151777887.0299997</v>
          </cell>
          <cell r="FE50">
            <v>0</v>
          </cell>
          <cell r="FF50">
            <v>3612928175.4899998</v>
          </cell>
          <cell r="FG50">
            <v>0</v>
          </cell>
          <cell r="FH50">
            <v>0</v>
          </cell>
          <cell r="FI50">
            <v>15638197.869999999</v>
          </cell>
          <cell r="FJ50">
            <v>4137719253.1300001</v>
          </cell>
          <cell r="FK50">
            <v>9150100</v>
          </cell>
          <cell r="FL50">
            <v>2676197650.25</v>
          </cell>
          <cell r="FM50">
            <v>1503071.64</v>
          </cell>
          <cell r="FN50">
            <v>0</v>
          </cell>
          <cell r="FO50">
            <v>201438810.03999999</v>
          </cell>
          <cell r="FP50">
            <v>4426913069.8199997</v>
          </cell>
          <cell r="FQ50">
            <v>0</v>
          </cell>
          <cell r="FR50">
            <v>3757190800.5799999</v>
          </cell>
          <cell r="FS50">
            <v>559000</v>
          </cell>
          <cell r="FT50">
            <v>0</v>
          </cell>
          <cell r="FU50">
            <v>4570721.32</v>
          </cell>
          <cell r="FV50">
            <v>4441065667.3699999</v>
          </cell>
          <cell r="FW50">
            <v>4710500</v>
          </cell>
          <cell r="FX50">
            <v>7791480573.8199997</v>
          </cell>
          <cell r="FY50">
            <v>0</v>
          </cell>
          <cell r="FZ50">
            <v>0</v>
          </cell>
          <cell r="GA50">
            <v>10685173.34</v>
          </cell>
          <cell r="GB50">
            <v>3316499430.3699999</v>
          </cell>
          <cell r="GC50">
            <v>0</v>
          </cell>
          <cell r="GD50">
            <v>1205637163.5999999</v>
          </cell>
          <cell r="GE50">
            <v>0</v>
          </cell>
          <cell r="GF50">
            <v>0</v>
          </cell>
          <cell r="GG50">
            <v>7839784.04</v>
          </cell>
          <cell r="GH50">
            <v>1767988383.5599999</v>
          </cell>
          <cell r="GI50">
            <v>10291061</v>
          </cell>
          <cell r="GJ50">
            <v>1594520051.5300002</v>
          </cell>
          <cell r="GK50">
            <v>0</v>
          </cell>
          <cell r="GL50">
            <v>0</v>
          </cell>
          <cell r="GM50">
            <v>14272628.689999999</v>
          </cell>
          <cell r="GN50">
            <v>929583084.19000006</v>
          </cell>
          <cell r="GO50">
            <v>2800000</v>
          </cell>
          <cell r="GP50">
            <v>2139734764.3399999</v>
          </cell>
          <cell r="GQ50">
            <v>50375</v>
          </cell>
          <cell r="GR50">
            <v>0</v>
          </cell>
          <cell r="GS50">
            <v>2339731.12</v>
          </cell>
          <cell r="GT50">
            <v>1925492508.28</v>
          </cell>
          <cell r="GU50">
            <v>4400001.99</v>
          </cell>
          <cell r="GV50">
            <v>2050444508.6199999</v>
          </cell>
          <cell r="GW50">
            <v>29767.5</v>
          </cell>
          <cell r="GX50">
            <v>0</v>
          </cell>
          <cell r="GY50">
            <v>47290307.470000029</v>
          </cell>
          <cell r="GZ50">
            <v>1579893477.6900001</v>
          </cell>
          <cell r="HA50">
            <v>10926001</v>
          </cell>
          <cell r="HB50">
            <v>3914056567.8200002</v>
          </cell>
          <cell r="HC50">
            <v>0</v>
          </cell>
          <cell r="HD50">
            <v>0</v>
          </cell>
          <cell r="HE50">
            <v>17199631.859999999</v>
          </cell>
          <cell r="HF50">
            <v>3926401221.96</v>
          </cell>
          <cell r="HG50">
            <v>0</v>
          </cell>
          <cell r="HH50">
            <v>3061265874.1700001</v>
          </cell>
          <cell r="HI50">
            <v>41138169.979999997</v>
          </cell>
          <cell r="HJ50">
            <v>0</v>
          </cell>
          <cell r="HK50">
            <v>57253923.329999998</v>
          </cell>
          <cell r="HL50">
            <v>1614519341.05</v>
          </cell>
          <cell r="HM50">
            <v>101968.75</v>
          </cell>
          <cell r="HN50">
            <v>3762210117.8400002</v>
          </cell>
          <cell r="HO50">
            <v>270000</v>
          </cell>
          <cell r="HP50">
            <v>0</v>
          </cell>
          <cell r="HQ50">
            <v>32276605.210000001</v>
          </cell>
          <cell r="HR50">
            <v>1884792162.78</v>
          </cell>
          <cell r="HS50">
            <v>217311.98</v>
          </cell>
          <cell r="HT50">
            <v>2269301255.8099999</v>
          </cell>
          <cell r="HU50">
            <v>1348005.33</v>
          </cell>
          <cell r="HV50">
            <v>0</v>
          </cell>
          <cell r="HW50">
            <v>8131820</v>
          </cell>
          <cell r="HX50">
            <v>2412960365.8299999</v>
          </cell>
          <cell r="HY50">
            <v>0</v>
          </cell>
          <cell r="HZ50">
            <v>2107599083.53</v>
          </cell>
          <cell r="IA50">
            <v>202120</v>
          </cell>
          <cell r="IB50">
            <v>0</v>
          </cell>
          <cell r="IC50">
            <v>13210668.32</v>
          </cell>
          <cell r="ID50">
            <v>1986131614.25</v>
          </cell>
          <cell r="IE50">
            <v>0</v>
          </cell>
          <cell r="IF50">
            <v>3666887086.8099999</v>
          </cell>
          <cell r="IG50">
            <v>1382766</v>
          </cell>
          <cell r="IH50">
            <v>0</v>
          </cell>
          <cell r="II50">
            <v>10766723.859999999</v>
          </cell>
          <cell r="IJ50">
            <v>1237379753.49</v>
          </cell>
          <cell r="IK50">
            <v>1000000</v>
          </cell>
          <cell r="IL50">
            <v>2515185519.71</v>
          </cell>
          <cell r="IM50">
            <v>1403000</v>
          </cell>
          <cell r="IN50">
            <v>0</v>
          </cell>
          <cell r="IO50">
            <v>7834260.2800000003</v>
          </cell>
          <cell r="IP50">
            <v>921718087.54999995</v>
          </cell>
          <cell r="IQ50">
            <v>0</v>
          </cell>
          <cell r="IR50">
            <v>2064445736.3599999</v>
          </cell>
          <cell r="IS50">
            <v>2243303.2600000002</v>
          </cell>
          <cell r="IT50">
            <v>0</v>
          </cell>
          <cell r="IU50">
            <v>12923800.68</v>
          </cell>
          <cell r="IV50">
            <v>1715322230.3</v>
          </cell>
          <cell r="IW50">
            <v>0</v>
          </cell>
          <cell r="IX50">
            <v>3792084886.3600001</v>
          </cell>
          <cell r="IY50">
            <v>2393338.37</v>
          </cell>
          <cell r="IZ50">
            <v>0</v>
          </cell>
          <cell r="JA50">
            <v>15927656.25</v>
          </cell>
          <cell r="JB50">
            <v>2033534695.99</v>
          </cell>
          <cell r="JC50">
            <v>888150</v>
          </cell>
          <cell r="JD50">
            <v>4390873255.7700005</v>
          </cell>
          <cell r="JE50">
            <v>4934463.83</v>
          </cell>
          <cell r="JF50">
            <v>0</v>
          </cell>
          <cell r="JG50">
            <v>23961762.07</v>
          </cell>
          <cell r="JI50">
            <v>3.379555175849541</v>
          </cell>
          <cell r="JJ50">
            <v>0.44203075978434658</v>
          </cell>
        </row>
        <row r="51">
          <cell r="A51" t="str">
            <v>Электронная площадка "Аукционный тендерный центр"</v>
          </cell>
          <cell r="B51">
            <v>0.20392928831000001</v>
          </cell>
          <cell r="C51">
            <v>29.55090854828001</v>
          </cell>
          <cell r="D51">
            <v>3048308.89</v>
          </cell>
          <cell r="E51">
            <v>0</v>
          </cell>
          <cell r="F51">
            <v>1898531.31</v>
          </cell>
          <cell r="G51">
            <v>0</v>
          </cell>
          <cell r="H51">
            <v>0</v>
          </cell>
          <cell r="I51">
            <v>0</v>
          </cell>
          <cell r="J51">
            <v>1567925054.1700001</v>
          </cell>
          <cell r="K51">
            <v>0</v>
          </cell>
          <cell r="L51">
            <v>77655017.5</v>
          </cell>
          <cell r="M51">
            <v>0</v>
          </cell>
          <cell r="N51">
            <v>0</v>
          </cell>
          <cell r="O51">
            <v>1570772.56</v>
          </cell>
          <cell r="P51">
            <v>1384393266.0599999</v>
          </cell>
          <cell r="Q51">
            <v>0</v>
          </cell>
          <cell r="R51">
            <v>122437256.13</v>
          </cell>
          <cell r="S51">
            <v>0</v>
          </cell>
          <cell r="T51">
            <v>0</v>
          </cell>
          <cell r="U51">
            <v>4584.8599999999997</v>
          </cell>
          <cell r="V51">
            <v>1407120288.71</v>
          </cell>
          <cell r="W51">
            <v>0</v>
          </cell>
          <cell r="X51">
            <v>257670088.97</v>
          </cell>
          <cell r="Y51">
            <v>0</v>
          </cell>
          <cell r="Z51">
            <v>0</v>
          </cell>
          <cell r="AA51">
            <v>0</v>
          </cell>
          <cell r="AB51">
            <v>137100128.53999999</v>
          </cell>
          <cell r="AC51">
            <v>0</v>
          </cell>
          <cell r="AD51">
            <v>345060643.18000001</v>
          </cell>
          <cell r="AE51">
            <v>0</v>
          </cell>
          <cell r="AF51">
            <v>0</v>
          </cell>
          <cell r="AG51">
            <v>0</v>
          </cell>
          <cell r="AH51">
            <v>331259426.69999999</v>
          </cell>
          <cell r="AI51">
            <v>6494400</v>
          </cell>
          <cell r="AJ51">
            <v>528653266.42000002</v>
          </cell>
          <cell r="AK51">
            <v>1468310</v>
          </cell>
          <cell r="AL51">
            <v>0</v>
          </cell>
          <cell r="AM51">
            <v>0</v>
          </cell>
          <cell r="AN51">
            <v>111769736.56999999</v>
          </cell>
          <cell r="AO51">
            <v>0</v>
          </cell>
          <cell r="AP51">
            <v>264552897.97</v>
          </cell>
          <cell r="AQ51">
            <v>0</v>
          </cell>
          <cell r="AR51">
            <v>0</v>
          </cell>
          <cell r="AS51">
            <v>0</v>
          </cell>
          <cell r="AT51">
            <v>196110723.94999999</v>
          </cell>
          <cell r="AU51">
            <v>0</v>
          </cell>
          <cell r="AV51">
            <v>497561531.89999998</v>
          </cell>
          <cell r="AW51">
            <v>0</v>
          </cell>
          <cell r="AX51">
            <v>0</v>
          </cell>
          <cell r="AY51">
            <v>1051842</v>
          </cell>
          <cell r="AZ51">
            <v>71939411.480000004</v>
          </cell>
          <cell r="BA51">
            <v>0</v>
          </cell>
          <cell r="BB51">
            <v>407458599.01999998</v>
          </cell>
          <cell r="BC51">
            <v>0</v>
          </cell>
          <cell r="BD51">
            <v>0</v>
          </cell>
          <cell r="BE51">
            <v>0</v>
          </cell>
          <cell r="BF51">
            <v>88547722</v>
          </cell>
          <cell r="BG51">
            <v>15753900</v>
          </cell>
          <cell r="BH51">
            <v>155293245.50999999</v>
          </cell>
          <cell r="BI51">
            <v>0</v>
          </cell>
          <cell r="BJ51">
            <v>0</v>
          </cell>
          <cell r="BK51">
            <v>5613163.1299999999</v>
          </cell>
          <cell r="BL51">
            <v>168409443.72</v>
          </cell>
          <cell r="BM51">
            <v>0</v>
          </cell>
          <cell r="BN51">
            <v>247916011.78</v>
          </cell>
          <cell r="BO51">
            <v>0</v>
          </cell>
          <cell r="BP51">
            <v>0</v>
          </cell>
          <cell r="BQ51">
            <v>3005926</v>
          </cell>
          <cell r="BR51">
            <v>481796779.98000002</v>
          </cell>
          <cell r="BS51">
            <v>0</v>
          </cell>
          <cell r="BT51">
            <v>793496225.76999998</v>
          </cell>
          <cell r="BU51">
            <v>0</v>
          </cell>
          <cell r="BV51">
            <v>0</v>
          </cell>
          <cell r="BW51">
            <v>447923</v>
          </cell>
          <cell r="BX51">
            <v>102879286.83</v>
          </cell>
          <cell r="BY51">
            <v>0</v>
          </cell>
          <cell r="BZ51">
            <v>248298435.66999999</v>
          </cell>
          <cell r="CA51">
            <v>0</v>
          </cell>
          <cell r="CB51">
            <v>0</v>
          </cell>
          <cell r="CC51">
            <v>253809</v>
          </cell>
          <cell r="CD51">
            <v>178873720.16999999</v>
          </cell>
          <cell r="CE51">
            <v>0</v>
          </cell>
          <cell r="CF51">
            <v>245763268.59</v>
          </cell>
          <cell r="CG51">
            <v>0</v>
          </cell>
          <cell r="CH51">
            <v>0</v>
          </cell>
          <cell r="CI51">
            <v>0</v>
          </cell>
          <cell r="CJ51">
            <v>475288044.16000003</v>
          </cell>
          <cell r="CK51">
            <v>0</v>
          </cell>
          <cell r="CL51">
            <v>1379818952.8199999</v>
          </cell>
          <cell r="CM51">
            <v>0</v>
          </cell>
          <cell r="CN51">
            <v>0</v>
          </cell>
          <cell r="CO51">
            <v>1000010</v>
          </cell>
          <cell r="CP51">
            <v>245392348.81999999</v>
          </cell>
          <cell r="CQ51">
            <v>0</v>
          </cell>
          <cell r="CR51">
            <v>805111084.26999998</v>
          </cell>
          <cell r="CS51">
            <v>0</v>
          </cell>
          <cell r="CT51">
            <v>0</v>
          </cell>
          <cell r="CU51">
            <v>0</v>
          </cell>
          <cell r="CV51">
            <v>313204792.41000003</v>
          </cell>
          <cell r="CW51">
            <v>0</v>
          </cell>
          <cell r="CX51">
            <v>1289227964.51</v>
          </cell>
          <cell r="CY51">
            <v>0</v>
          </cell>
          <cell r="CZ51">
            <v>0</v>
          </cell>
          <cell r="DA51">
            <v>0</v>
          </cell>
          <cell r="DB51">
            <v>4954096.5</v>
          </cell>
          <cell r="DC51">
            <v>0</v>
          </cell>
          <cell r="DD51">
            <v>210972392.06</v>
          </cell>
          <cell r="DE51">
            <v>0</v>
          </cell>
          <cell r="DF51">
            <v>0</v>
          </cell>
          <cell r="DG51">
            <v>0</v>
          </cell>
          <cell r="DH51">
            <v>60504659.890000001</v>
          </cell>
          <cell r="DI51">
            <v>0</v>
          </cell>
          <cell r="DJ51">
            <v>429088082.98000002</v>
          </cell>
          <cell r="DK51">
            <v>0</v>
          </cell>
          <cell r="DL51">
            <v>0</v>
          </cell>
          <cell r="DM51">
            <v>0</v>
          </cell>
          <cell r="DN51">
            <v>114897035.86</v>
          </cell>
          <cell r="DO51">
            <v>0</v>
          </cell>
          <cell r="DP51">
            <v>161384742.15000001</v>
          </cell>
          <cell r="DQ51">
            <v>0</v>
          </cell>
          <cell r="DR51">
            <v>0</v>
          </cell>
          <cell r="DS51">
            <v>0</v>
          </cell>
          <cell r="DT51">
            <v>81035618.849999994</v>
          </cell>
          <cell r="DU51">
            <v>0</v>
          </cell>
          <cell r="DV51">
            <v>348067943.12</v>
          </cell>
          <cell r="DW51">
            <v>0</v>
          </cell>
          <cell r="DX51">
            <v>0</v>
          </cell>
          <cell r="DY51">
            <v>0</v>
          </cell>
          <cell r="DZ51">
            <v>17473878.329999998</v>
          </cell>
          <cell r="EA51">
            <v>0</v>
          </cell>
          <cell r="EB51">
            <v>578693539.62</v>
          </cell>
          <cell r="EC51">
            <v>0</v>
          </cell>
          <cell r="ED51">
            <v>0</v>
          </cell>
          <cell r="EE51">
            <v>0</v>
          </cell>
          <cell r="EF51">
            <v>82578392.150000006</v>
          </cell>
          <cell r="EG51">
            <v>0</v>
          </cell>
          <cell r="EH51">
            <v>570759275.20000005</v>
          </cell>
          <cell r="EI51">
            <v>0</v>
          </cell>
          <cell r="EJ51">
            <v>0</v>
          </cell>
          <cell r="EK51">
            <v>0</v>
          </cell>
          <cell r="EL51">
            <v>205225404.83000001</v>
          </cell>
          <cell r="EM51">
            <v>20809.75</v>
          </cell>
          <cell r="EN51">
            <v>476096689.55000001</v>
          </cell>
          <cell r="EO51">
            <v>0</v>
          </cell>
          <cell r="EP51">
            <v>0</v>
          </cell>
          <cell r="EQ51">
            <v>0</v>
          </cell>
          <cell r="ER51">
            <v>55277464.520000003</v>
          </cell>
          <cell r="ES51">
            <v>0</v>
          </cell>
          <cell r="ET51">
            <v>626092832.34000003</v>
          </cell>
          <cell r="EU51">
            <v>0</v>
          </cell>
          <cell r="EV51">
            <v>0</v>
          </cell>
          <cell r="EW51">
            <v>62555.55</v>
          </cell>
          <cell r="EX51">
            <v>223348166.43000001</v>
          </cell>
          <cell r="EY51">
            <v>0</v>
          </cell>
          <cell r="EZ51">
            <v>326649874.51999998</v>
          </cell>
          <cell r="FA51">
            <v>0</v>
          </cell>
          <cell r="FB51">
            <v>0</v>
          </cell>
          <cell r="FC51">
            <v>0</v>
          </cell>
          <cell r="FD51">
            <v>156137958.03</v>
          </cell>
          <cell r="FE51">
            <v>2438039.5</v>
          </cell>
          <cell r="FF51">
            <v>165986012.19999999</v>
          </cell>
          <cell r="FG51">
            <v>0</v>
          </cell>
          <cell r="FH51">
            <v>0</v>
          </cell>
          <cell r="FI51">
            <v>0</v>
          </cell>
          <cell r="FJ51">
            <v>148861601.81</v>
          </cell>
          <cell r="FK51">
            <v>0</v>
          </cell>
          <cell r="FL51">
            <v>1233541607.4000001</v>
          </cell>
          <cell r="FM51">
            <v>0</v>
          </cell>
          <cell r="FN51">
            <v>0</v>
          </cell>
          <cell r="FO51">
            <v>0</v>
          </cell>
          <cell r="FP51">
            <v>330139893.42000002</v>
          </cell>
          <cell r="FQ51">
            <v>0</v>
          </cell>
          <cell r="FR51">
            <v>735901795.59000003</v>
          </cell>
          <cell r="FS51">
            <v>0</v>
          </cell>
          <cell r="FT51">
            <v>0</v>
          </cell>
          <cell r="FU51">
            <v>510000</v>
          </cell>
          <cell r="FV51">
            <v>90569861.379999995</v>
          </cell>
          <cell r="FW51">
            <v>0</v>
          </cell>
          <cell r="FX51">
            <v>115701568.5</v>
          </cell>
          <cell r="FY51">
            <v>0</v>
          </cell>
          <cell r="FZ51">
            <v>0</v>
          </cell>
          <cell r="GA51">
            <v>702200</v>
          </cell>
          <cell r="GB51">
            <v>90740605.819999993</v>
          </cell>
          <cell r="GC51">
            <v>0</v>
          </cell>
          <cell r="GD51">
            <v>538410980.70000005</v>
          </cell>
          <cell r="GE51">
            <v>0</v>
          </cell>
          <cell r="GF51">
            <v>0</v>
          </cell>
          <cell r="GG51">
            <v>0</v>
          </cell>
          <cell r="GH51">
            <v>248175044.83000001</v>
          </cell>
          <cell r="GI51">
            <v>0</v>
          </cell>
          <cell r="GJ51">
            <v>115071518.55</v>
          </cell>
          <cell r="GK51">
            <v>0</v>
          </cell>
          <cell r="GL51">
            <v>0</v>
          </cell>
          <cell r="GM51">
            <v>0</v>
          </cell>
          <cell r="GN51">
            <v>48722512.600000001</v>
          </cell>
          <cell r="GO51">
            <v>0</v>
          </cell>
          <cell r="GP51">
            <v>193240657.65000001</v>
          </cell>
          <cell r="GQ51">
            <v>0</v>
          </cell>
          <cell r="GR51">
            <v>0</v>
          </cell>
          <cell r="GS51">
            <v>0</v>
          </cell>
          <cell r="GT51">
            <v>90078695.730000004</v>
          </cell>
          <cell r="GU51">
            <v>0</v>
          </cell>
          <cell r="GV51">
            <v>653963732.15999997</v>
          </cell>
          <cell r="GW51">
            <v>0</v>
          </cell>
          <cell r="GX51">
            <v>0</v>
          </cell>
          <cell r="GY51">
            <v>41100</v>
          </cell>
          <cell r="GZ51">
            <v>62646813.75</v>
          </cell>
          <cell r="HA51">
            <v>0</v>
          </cell>
          <cell r="HB51">
            <v>396443595.13</v>
          </cell>
          <cell r="HC51">
            <v>0</v>
          </cell>
          <cell r="HD51">
            <v>0</v>
          </cell>
          <cell r="HE51">
            <v>0</v>
          </cell>
          <cell r="HF51">
            <v>90160645.140000001</v>
          </cell>
          <cell r="HG51">
            <v>0</v>
          </cell>
          <cell r="HH51">
            <v>236757822.74000001</v>
          </cell>
          <cell r="HI51">
            <v>0</v>
          </cell>
          <cell r="HJ51">
            <v>0</v>
          </cell>
          <cell r="HK51">
            <v>0</v>
          </cell>
          <cell r="HL51">
            <v>1100675676.9300001</v>
          </cell>
          <cell r="HM51">
            <v>0</v>
          </cell>
          <cell r="HN51">
            <v>883515787.38999999</v>
          </cell>
          <cell r="HO51">
            <v>0</v>
          </cell>
          <cell r="HP51">
            <v>0</v>
          </cell>
          <cell r="HQ51">
            <v>0</v>
          </cell>
          <cell r="HR51">
            <v>55632809.899999999</v>
          </cell>
          <cell r="HS51">
            <v>0</v>
          </cell>
          <cell r="HT51">
            <v>161802337.05000001</v>
          </cell>
          <cell r="HU51">
            <v>0</v>
          </cell>
          <cell r="HV51">
            <v>0</v>
          </cell>
          <cell r="HW51">
            <v>0</v>
          </cell>
          <cell r="HX51">
            <v>667187968.14999998</v>
          </cell>
          <cell r="HY51">
            <v>0</v>
          </cell>
          <cell r="HZ51">
            <v>222680534.16</v>
          </cell>
          <cell r="IA51">
            <v>0</v>
          </cell>
          <cell r="IB51">
            <v>0</v>
          </cell>
          <cell r="IC51">
            <v>16300</v>
          </cell>
          <cell r="ID51">
            <v>13383791.119999999</v>
          </cell>
          <cell r="IE51">
            <v>0</v>
          </cell>
          <cell r="IF51">
            <v>111279592.95</v>
          </cell>
          <cell r="IG51">
            <v>0</v>
          </cell>
          <cell r="IH51">
            <v>0</v>
          </cell>
          <cell r="II51">
            <v>0</v>
          </cell>
          <cell r="IJ51">
            <v>2313480.7599999998</v>
          </cell>
          <cell r="IK51">
            <v>0</v>
          </cell>
          <cell r="IL51">
            <v>135955750.52000001</v>
          </cell>
          <cell r="IM51">
            <v>0</v>
          </cell>
          <cell r="IN51">
            <v>0</v>
          </cell>
          <cell r="IO51">
            <v>0</v>
          </cell>
          <cell r="IP51">
            <v>234164913.96000001</v>
          </cell>
          <cell r="IQ51">
            <v>0</v>
          </cell>
          <cell r="IR51">
            <v>105291729.40000001</v>
          </cell>
          <cell r="IS51">
            <v>0</v>
          </cell>
          <cell r="IT51">
            <v>0</v>
          </cell>
          <cell r="IU51">
            <v>0</v>
          </cell>
          <cell r="IV51">
            <v>65186172</v>
          </cell>
          <cell r="IW51">
            <v>0</v>
          </cell>
          <cell r="IX51">
            <v>300168553.81999999</v>
          </cell>
          <cell r="IY51">
            <v>0</v>
          </cell>
          <cell r="IZ51">
            <v>0</v>
          </cell>
          <cell r="JA51">
            <v>0</v>
          </cell>
          <cell r="JB51">
            <v>74232660</v>
          </cell>
          <cell r="JC51">
            <v>0</v>
          </cell>
          <cell r="JD51">
            <v>129696628.31</v>
          </cell>
          <cell r="JE51">
            <v>0</v>
          </cell>
          <cell r="JF51">
            <v>0</v>
          </cell>
          <cell r="JG51">
            <v>0</v>
          </cell>
          <cell r="JI51">
            <v>1.3354296230600264</v>
          </cell>
          <cell r="JJ51">
            <v>0.43916305035980063</v>
          </cell>
        </row>
        <row r="52">
          <cell r="A52" t="str">
            <v>Электронная площадка "Система Электронных Торгов Имуществом" (СЭЛТИМ)</v>
          </cell>
          <cell r="B52">
            <v>2.7098548190000002E-2</v>
          </cell>
          <cell r="C52">
            <v>9.4738430802600035</v>
          </cell>
          <cell r="D52">
            <v>7008000</v>
          </cell>
          <cell r="E52">
            <v>0</v>
          </cell>
          <cell r="F52">
            <v>28748692.09</v>
          </cell>
          <cell r="G52">
            <v>0</v>
          </cell>
          <cell r="H52">
            <v>0</v>
          </cell>
          <cell r="I52">
            <v>0</v>
          </cell>
          <cell r="J52">
            <v>23938007.27</v>
          </cell>
          <cell r="K52">
            <v>0</v>
          </cell>
          <cell r="L52">
            <v>13997746.82</v>
          </cell>
          <cell r="M52">
            <v>0</v>
          </cell>
          <cell r="N52">
            <v>0</v>
          </cell>
          <cell r="O52">
            <v>0</v>
          </cell>
          <cell r="P52">
            <v>35766463.740000002</v>
          </cell>
          <cell r="Q52">
            <v>0</v>
          </cell>
          <cell r="R52">
            <v>72929283.299999997</v>
          </cell>
          <cell r="S52">
            <v>0</v>
          </cell>
          <cell r="T52">
            <v>0</v>
          </cell>
          <cell r="U52">
            <v>0</v>
          </cell>
          <cell r="V52">
            <v>4324330.76</v>
          </cell>
          <cell r="W52">
            <v>0</v>
          </cell>
          <cell r="X52">
            <v>41278833.5</v>
          </cell>
          <cell r="Y52">
            <v>0</v>
          </cell>
          <cell r="Z52">
            <v>0</v>
          </cell>
          <cell r="AA52">
            <v>0</v>
          </cell>
          <cell r="AB52">
            <v>3670033.22</v>
          </cell>
          <cell r="AC52">
            <v>0</v>
          </cell>
          <cell r="AD52">
            <v>313941046.68000001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77203183.609999999</v>
          </cell>
          <cell r="AK52">
            <v>0</v>
          </cell>
          <cell r="AL52">
            <v>0</v>
          </cell>
          <cell r="AM52">
            <v>0</v>
          </cell>
          <cell r="AN52">
            <v>170191696.44999999</v>
          </cell>
          <cell r="AO52">
            <v>0</v>
          </cell>
          <cell r="AP52">
            <v>264714832.53</v>
          </cell>
          <cell r="AQ52">
            <v>0</v>
          </cell>
          <cell r="AR52">
            <v>0</v>
          </cell>
          <cell r="AS52">
            <v>0</v>
          </cell>
          <cell r="AT52">
            <v>47878860</v>
          </cell>
          <cell r="AU52">
            <v>0</v>
          </cell>
          <cell r="AV52">
            <v>1209399537.96</v>
          </cell>
          <cell r="AW52">
            <v>0</v>
          </cell>
          <cell r="AX52">
            <v>0</v>
          </cell>
          <cell r="AY52">
            <v>0</v>
          </cell>
          <cell r="AZ52">
            <v>81667364.980000004</v>
          </cell>
          <cell r="BA52">
            <v>0</v>
          </cell>
          <cell r="BB52">
            <v>200703815.59999999</v>
          </cell>
          <cell r="BC52">
            <v>0</v>
          </cell>
          <cell r="BD52">
            <v>0</v>
          </cell>
          <cell r="BE52">
            <v>0</v>
          </cell>
          <cell r="BF52">
            <v>103982434.77</v>
          </cell>
          <cell r="BG52">
            <v>0</v>
          </cell>
          <cell r="BH52">
            <v>230330410.06999999</v>
          </cell>
          <cell r="BI52">
            <v>0</v>
          </cell>
          <cell r="BJ52">
            <v>0</v>
          </cell>
          <cell r="BK52">
            <v>0</v>
          </cell>
          <cell r="BL52">
            <v>566711956.64999998</v>
          </cell>
          <cell r="BM52">
            <v>0</v>
          </cell>
          <cell r="BN52">
            <v>345106282.27999997</v>
          </cell>
          <cell r="BO52">
            <v>0</v>
          </cell>
          <cell r="BP52">
            <v>0</v>
          </cell>
          <cell r="BQ52">
            <v>0</v>
          </cell>
          <cell r="BR52">
            <v>35149856.990000002</v>
          </cell>
          <cell r="BS52">
            <v>0</v>
          </cell>
          <cell r="BT52">
            <v>214823005.49000001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170971150.55000001</v>
          </cell>
          <cell r="CA52">
            <v>0</v>
          </cell>
          <cell r="CB52">
            <v>0</v>
          </cell>
          <cell r="CC52">
            <v>0</v>
          </cell>
          <cell r="CD52">
            <v>92653417.030000001</v>
          </cell>
          <cell r="CE52">
            <v>53610000</v>
          </cell>
          <cell r="CF52">
            <v>142905042.75</v>
          </cell>
          <cell r="CG52">
            <v>0</v>
          </cell>
          <cell r="CH52">
            <v>0</v>
          </cell>
          <cell r="CI52">
            <v>0</v>
          </cell>
          <cell r="CJ52">
            <v>45412722.009999998</v>
          </cell>
          <cell r="CK52">
            <v>0</v>
          </cell>
          <cell r="CL52">
            <v>679466985.89999998</v>
          </cell>
          <cell r="CM52">
            <v>0</v>
          </cell>
          <cell r="CN52">
            <v>0</v>
          </cell>
          <cell r="CO52">
            <v>0</v>
          </cell>
          <cell r="CP52">
            <v>28601184.109999999</v>
          </cell>
          <cell r="CQ52">
            <v>0</v>
          </cell>
          <cell r="CR52">
            <v>643883799.97000003</v>
          </cell>
          <cell r="CS52">
            <v>0</v>
          </cell>
          <cell r="CT52">
            <v>0</v>
          </cell>
          <cell r="CU52">
            <v>0</v>
          </cell>
          <cell r="CV52">
            <v>112818801.78</v>
          </cell>
          <cell r="CW52">
            <v>0</v>
          </cell>
          <cell r="CX52">
            <v>135003631.99000001</v>
          </cell>
          <cell r="CY52">
            <v>0</v>
          </cell>
          <cell r="CZ52">
            <v>0</v>
          </cell>
          <cell r="DA52">
            <v>0</v>
          </cell>
          <cell r="DB52">
            <v>108896962.77</v>
          </cell>
          <cell r="DC52">
            <v>0</v>
          </cell>
          <cell r="DD52">
            <v>33552020.43</v>
          </cell>
          <cell r="DE52">
            <v>0</v>
          </cell>
          <cell r="DF52">
            <v>0</v>
          </cell>
          <cell r="DG52">
            <v>0</v>
          </cell>
          <cell r="DH52">
            <v>100708150</v>
          </cell>
          <cell r="DI52">
            <v>0</v>
          </cell>
          <cell r="DJ52">
            <v>377860063.25999999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277545759.50999999</v>
          </cell>
          <cell r="DQ52">
            <v>0</v>
          </cell>
          <cell r="DR52">
            <v>0</v>
          </cell>
          <cell r="DS52">
            <v>0</v>
          </cell>
          <cell r="DT52">
            <v>25039868</v>
          </cell>
          <cell r="DU52">
            <v>0</v>
          </cell>
          <cell r="DV52">
            <v>78986590.019999996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29617679.879999999</v>
          </cell>
          <cell r="EC52">
            <v>0</v>
          </cell>
          <cell r="ED52">
            <v>0</v>
          </cell>
          <cell r="EE52">
            <v>0</v>
          </cell>
          <cell r="EF52">
            <v>439110</v>
          </cell>
          <cell r="EG52">
            <v>0</v>
          </cell>
          <cell r="EH52">
            <v>2522987.58</v>
          </cell>
          <cell r="EI52">
            <v>0</v>
          </cell>
          <cell r="EJ52">
            <v>0</v>
          </cell>
          <cell r="EK52">
            <v>0</v>
          </cell>
          <cell r="EL52">
            <v>16240312.050000001</v>
          </cell>
          <cell r="EM52">
            <v>0</v>
          </cell>
          <cell r="EN52">
            <v>49366162.5</v>
          </cell>
          <cell r="EO52">
            <v>0</v>
          </cell>
          <cell r="EP52">
            <v>0</v>
          </cell>
          <cell r="EQ52">
            <v>0</v>
          </cell>
          <cell r="ER52">
            <v>895000</v>
          </cell>
          <cell r="ES52">
            <v>0</v>
          </cell>
          <cell r="ET52">
            <v>53705802.600000001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52498093.090000004</v>
          </cell>
          <cell r="FA52">
            <v>0</v>
          </cell>
          <cell r="FB52">
            <v>0</v>
          </cell>
          <cell r="FC52">
            <v>0</v>
          </cell>
          <cell r="FD52">
            <v>921185555</v>
          </cell>
          <cell r="FE52">
            <v>0</v>
          </cell>
          <cell r="FF52">
            <v>208941872.80000001</v>
          </cell>
          <cell r="FG52">
            <v>0</v>
          </cell>
          <cell r="FH52">
            <v>0</v>
          </cell>
          <cell r="FI52">
            <v>0</v>
          </cell>
          <cell r="FJ52">
            <v>10435000</v>
          </cell>
          <cell r="FK52">
            <v>0</v>
          </cell>
          <cell r="FL52">
            <v>159820488.77000001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16728343.16</v>
          </cell>
          <cell r="FS52">
            <v>0</v>
          </cell>
          <cell r="FT52">
            <v>0</v>
          </cell>
          <cell r="FU52">
            <v>0</v>
          </cell>
          <cell r="FV52">
            <v>13485409.949999999</v>
          </cell>
          <cell r="FW52">
            <v>0</v>
          </cell>
          <cell r="FX52">
            <v>3414331.77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10214445</v>
          </cell>
          <cell r="GE52">
            <v>0</v>
          </cell>
          <cell r="GF52">
            <v>0</v>
          </cell>
          <cell r="GG52">
            <v>0</v>
          </cell>
          <cell r="GH52">
            <v>249749.1</v>
          </cell>
          <cell r="GI52">
            <v>0</v>
          </cell>
          <cell r="GJ52">
            <v>127371881.16</v>
          </cell>
          <cell r="GK52">
            <v>0</v>
          </cell>
          <cell r="GL52">
            <v>0</v>
          </cell>
          <cell r="GM52">
            <v>0</v>
          </cell>
          <cell r="GN52">
            <v>76579500</v>
          </cell>
          <cell r="GO52">
            <v>0</v>
          </cell>
          <cell r="GP52">
            <v>9425516</v>
          </cell>
          <cell r="GQ52">
            <v>0</v>
          </cell>
          <cell r="GR52">
            <v>0</v>
          </cell>
          <cell r="GS52">
            <v>0</v>
          </cell>
          <cell r="GT52">
            <v>33271535.760000002</v>
          </cell>
          <cell r="GU52">
            <v>0</v>
          </cell>
          <cell r="GV52">
            <v>202248859.34</v>
          </cell>
          <cell r="GW52">
            <v>0</v>
          </cell>
          <cell r="GX52">
            <v>0</v>
          </cell>
          <cell r="GY52">
            <v>0</v>
          </cell>
          <cell r="GZ52">
            <v>255000</v>
          </cell>
          <cell r="HA52">
            <v>0</v>
          </cell>
          <cell r="HB52">
            <v>15597199.779999999</v>
          </cell>
          <cell r="HC52">
            <v>0</v>
          </cell>
          <cell r="HD52">
            <v>0</v>
          </cell>
          <cell r="HE52">
            <v>0</v>
          </cell>
          <cell r="HF52">
            <v>100000</v>
          </cell>
          <cell r="HG52">
            <v>0</v>
          </cell>
          <cell r="HH52">
            <v>2621046.94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188373274.21000001</v>
          </cell>
          <cell r="HO52">
            <v>0</v>
          </cell>
          <cell r="HP52">
            <v>0</v>
          </cell>
          <cell r="HQ52">
            <v>0</v>
          </cell>
          <cell r="HR52">
            <v>803250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840000</v>
          </cell>
          <cell r="HY52">
            <v>0</v>
          </cell>
          <cell r="HZ52">
            <v>5191775.55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8554571</v>
          </cell>
          <cell r="IG52">
            <v>0</v>
          </cell>
          <cell r="IH52">
            <v>0</v>
          </cell>
          <cell r="II52">
            <v>0</v>
          </cell>
          <cell r="IJ52">
            <v>2006655</v>
          </cell>
          <cell r="IK52">
            <v>0</v>
          </cell>
          <cell r="IL52">
            <v>3209800</v>
          </cell>
          <cell r="IM52">
            <v>0</v>
          </cell>
          <cell r="IN52">
            <v>0</v>
          </cell>
          <cell r="IO52">
            <v>0</v>
          </cell>
          <cell r="IP52">
            <v>8470800</v>
          </cell>
          <cell r="IQ52">
            <v>0</v>
          </cell>
          <cell r="IR52">
            <v>7427012.6799999997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3254686.56</v>
          </cell>
          <cell r="IY52">
            <v>0</v>
          </cell>
          <cell r="IZ52">
            <v>0</v>
          </cell>
          <cell r="JA52">
            <v>0</v>
          </cell>
          <cell r="JB52">
            <v>597600</v>
          </cell>
          <cell r="JC52">
            <v>0</v>
          </cell>
          <cell r="JD52">
            <v>26500948.190000001</v>
          </cell>
          <cell r="JE52">
            <v>0</v>
          </cell>
          <cell r="JF52">
            <v>0</v>
          </cell>
          <cell r="JG52">
            <v>0</v>
          </cell>
          <cell r="JI52">
            <v>1.7524926686217008</v>
          </cell>
          <cell r="JJ52">
            <v>0.56916551974056273</v>
          </cell>
        </row>
        <row r="53">
          <cell r="A53" t="str">
            <v>Электронная площадка №1</v>
          </cell>
          <cell r="B53">
            <v>0</v>
          </cell>
          <cell r="C53">
            <v>7.6080398900000012E-2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7056000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14022200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6890000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60600</v>
          </cell>
          <cell r="AE53">
            <v>0</v>
          </cell>
          <cell r="AF53">
            <v>0</v>
          </cell>
          <cell r="AG53">
            <v>0</v>
          </cell>
          <cell r="AH53">
            <v>16968000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15097598.9</v>
          </cell>
          <cell r="AO53">
            <v>0</v>
          </cell>
          <cell r="AP53">
            <v>1266000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10800000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3920000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I53" t="e">
            <v>#DIV/0!</v>
          </cell>
          <cell r="JJ53" t="e">
            <v>#DIV/0!</v>
          </cell>
        </row>
        <row r="54">
          <cell r="A54" t="str">
            <v>Электронная площадка Центра реализации</v>
          </cell>
          <cell r="B54">
            <v>2.18820655665</v>
          </cell>
          <cell r="C54">
            <v>119.04434584791994</v>
          </cell>
          <cell r="D54">
            <v>210439763.55000001</v>
          </cell>
          <cell r="E54">
            <v>0</v>
          </cell>
          <cell r="F54">
            <v>42266881.909999996</v>
          </cell>
          <cell r="G54">
            <v>0</v>
          </cell>
          <cell r="H54">
            <v>0</v>
          </cell>
          <cell r="I54">
            <v>0</v>
          </cell>
          <cell r="J54">
            <v>657367866.13999999</v>
          </cell>
          <cell r="K54">
            <v>15552000</v>
          </cell>
          <cell r="L54">
            <v>1407608736.05</v>
          </cell>
          <cell r="M54">
            <v>0</v>
          </cell>
          <cell r="N54">
            <v>0</v>
          </cell>
          <cell r="O54">
            <v>0</v>
          </cell>
          <cell r="P54">
            <v>3759623826.5999999</v>
          </cell>
          <cell r="Q54">
            <v>0</v>
          </cell>
          <cell r="R54">
            <v>1103442537.3</v>
          </cell>
          <cell r="S54">
            <v>0</v>
          </cell>
          <cell r="T54">
            <v>0</v>
          </cell>
          <cell r="U54">
            <v>0</v>
          </cell>
          <cell r="V54">
            <v>390102745.79000002</v>
          </cell>
          <cell r="W54">
            <v>0</v>
          </cell>
          <cell r="X54">
            <v>1350250940.04</v>
          </cell>
          <cell r="Y54">
            <v>0</v>
          </cell>
          <cell r="Z54">
            <v>0</v>
          </cell>
          <cell r="AA54">
            <v>0</v>
          </cell>
          <cell r="AB54">
            <v>616656873.62</v>
          </cell>
          <cell r="AC54">
            <v>505000</v>
          </cell>
          <cell r="AD54">
            <v>1041363083.9299999</v>
          </cell>
          <cell r="AE54">
            <v>0</v>
          </cell>
          <cell r="AF54">
            <v>0</v>
          </cell>
          <cell r="AG54">
            <v>0</v>
          </cell>
          <cell r="AH54">
            <v>439497854.18000001</v>
          </cell>
          <cell r="AI54">
            <v>0</v>
          </cell>
          <cell r="AJ54">
            <v>449771552.36000001</v>
          </cell>
          <cell r="AK54">
            <v>0</v>
          </cell>
          <cell r="AL54">
            <v>0</v>
          </cell>
          <cell r="AM54">
            <v>1951500</v>
          </cell>
          <cell r="AN54">
            <v>379176564.25</v>
          </cell>
          <cell r="AO54">
            <v>0</v>
          </cell>
          <cell r="AP54">
            <v>654819314.71000004</v>
          </cell>
          <cell r="AQ54">
            <v>0</v>
          </cell>
          <cell r="AR54">
            <v>0</v>
          </cell>
          <cell r="AS54">
            <v>0</v>
          </cell>
          <cell r="AT54">
            <v>286360842.01999998</v>
          </cell>
          <cell r="AU54">
            <v>0</v>
          </cell>
          <cell r="AV54">
            <v>1352111830.1900001</v>
          </cell>
          <cell r="AW54">
            <v>0</v>
          </cell>
          <cell r="AX54">
            <v>0</v>
          </cell>
          <cell r="AY54">
            <v>35000000</v>
          </cell>
          <cell r="AZ54">
            <v>188221357.05000001</v>
          </cell>
          <cell r="BA54">
            <v>0</v>
          </cell>
          <cell r="BB54">
            <v>939719928.39999998</v>
          </cell>
          <cell r="BC54">
            <v>0</v>
          </cell>
          <cell r="BD54">
            <v>0</v>
          </cell>
          <cell r="BE54">
            <v>1200208.06</v>
          </cell>
          <cell r="BF54">
            <v>2937636651.4000001</v>
          </cell>
          <cell r="BG54">
            <v>0</v>
          </cell>
          <cell r="BH54">
            <v>1268591410.79</v>
          </cell>
          <cell r="BI54">
            <v>0</v>
          </cell>
          <cell r="BJ54">
            <v>0</v>
          </cell>
          <cell r="BK54">
            <v>0</v>
          </cell>
          <cell r="BL54">
            <v>328627198.49000001</v>
          </cell>
          <cell r="BM54">
            <v>0</v>
          </cell>
          <cell r="BN54">
            <v>1058488013.1799999</v>
          </cell>
          <cell r="BO54">
            <v>0</v>
          </cell>
          <cell r="BP54">
            <v>0</v>
          </cell>
          <cell r="BQ54">
            <v>12421731.800000001</v>
          </cell>
          <cell r="BR54">
            <v>2034381741.9199998</v>
          </cell>
          <cell r="BS54">
            <v>0</v>
          </cell>
          <cell r="BT54">
            <v>2262046421.8500004</v>
          </cell>
          <cell r="BU54">
            <v>0</v>
          </cell>
          <cell r="BV54">
            <v>0</v>
          </cell>
          <cell r="BW54">
            <v>0</v>
          </cell>
          <cell r="BX54">
            <v>283381101.44999999</v>
          </cell>
          <cell r="BY54">
            <v>3710000</v>
          </cell>
          <cell r="BZ54">
            <v>1381444265.01</v>
          </cell>
          <cell r="CA54">
            <v>0</v>
          </cell>
          <cell r="CB54">
            <v>0</v>
          </cell>
          <cell r="CC54">
            <v>116538932</v>
          </cell>
          <cell r="CD54">
            <v>440024296.51999998</v>
          </cell>
          <cell r="CE54">
            <v>18454806.5</v>
          </cell>
          <cell r="CF54">
            <v>1838185835.8</v>
          </cell>
          <cell r="CG54">
            <v>0</v>
          </cell>
          <cell r="CH54">
            <v>0</v>
          </cell>
          <cell r="CI54">
            <v>0</v>
          </cell>
          <cell r="CJ54">
            <v>351372200.88999999</v>
          </cell>
          <cell r="CK54">
            <v>19335228.300000001</v>
          </cell>
          <cell r="CL54">
            <v>2068624524.1300001</v>
          </cell>
          <cell r="CM54">
            <v>345419452.06</v>
          </cell>
          <cell r="CN54">
            <v>0</v>
          </cell>
          <cell r="CO54">
            <v>91000</v>
          </cell>
          <cell r="CP54">
            <v>1942298611.9000001</v>
          </cell>
          <cell r="CQ54">
            <v>0</v>
          </cell>
          <cell r="CR54">
            <v>2523240529.9699998</v>
          </cell>
          <cell r="CS54">
            <v>0</v>
          </cell>
          <cell r="CT54">
            <v>0</v>
          </cell>
          <cell r="CU54">
            <v>188800</v>
          </cell>
          <cell r="CV54">
            <v>243513066.45999998</v>
          </cell>
          <cell r="CW54">
            <v>32375000</v>
          </cell>
          <cell r="CX54">
            <v>4297218810.0099993</v>
          </cell>
          <cell r="CY54">
            <v>0</v>
          </cell>
          <cell r="CZ54">
            <v>0</v>
          </cell>
          <cell r="DA54">
            <v>993754</v>
          </cell>
          <cell r="DB54">
            <v>675340816.44000006</v>
          </cell>
          <cell r="DC54">
            <v>0</v>
          </cell>
          <cell r="DD54">
            <v>1505259691.8200002</v>
          </cell>
          <cell r="DE54">
            <v>0</v>
          </cell>
          <cell r="DF54">
            <v>0</v>
          </cell>
          <cell r="DG54">
            <v>107900000</v>
          </cell>
          <cell r="DH54">
            <v>336221354.94</v>
          </cell>
          <cell r="DI54">
            <v>0</v>
          </cell>
          <cell r="DJ54">
            <v>3189048104.7399998</v>
          </cell>
          <cell r="DK54">
            <v>0</v>
          </cell>
          <cell r="DL54">
            <v>0</v>
          </cell>
          <cell r="DM54">
            <v>1603000</v>
          </cell>
          <cell r="DN54">
            <v>438840888.64999998</v>
          </cell>
          <cell r="DO54">
            <v>30712500</v>
          </cell>
          <cell r="DP54">
            <v>833219327.62</v>
          </cell>
          <cell r="DQ54">
            <v>0</v>
          </cell>
          <cell r="DR54">
            <v>0</v>
          </cell>
          <cell r="DS54">
            <v>11725723</v>
          </cell>
          <cell r="DT54">
            <v>372271352.31</v>
          </cell>
          <cell r="DU54">
            <v>0</v>
          </cell>
          <cell r="DV54">
            <v>532584109.61000001</v>
          </cell>
          <cell r="DW54">
            <v>0</v>
          </cell>
          <cell r="DX54">
            <v>0</v>
          </cell>
          <cell r="DY54">
            <v>0</v>
          </cell>
          <cell r="DZ54">
            <v>1573412451.74</v>
          </cell>
          <cell r="EA54">
            <v>0</v>
          </cell>
          <cell r="EB54">
            <v>405651034.36000001</v>
          </cell>
          <cell r="EC54">
            <v>0</v>
          </cell>
          <cell r="ED54">
            <v>0</v>
          </cell>
          <cell r="EE54">
            <v>4422600</v>
          </cell>
          <cell r="EF54">
            <v>477195755.95000005</v>
          </cell>
          <cell r="EG54">
            <v>0</v>
          </cell>
          <cell r="EH54">
            <v>1938670214.9200001</v>
          </cell>
          <cell r="EI54">
            <v>0</v>
          </cell>
          <cell r="EJ54">
            <v>0</v>
          </cell>
          <cell r="EK54">
            <v>237389624.22999999</v>
          </cell>
          <cell r="EL54">
            <v>927389168.35000002</v>
          </cell>
          <cell r="EM54">
            <v>0</v>
          </cell>
          <cell r="EN54">
            <v>2244832826.0999999</v>
          </cell>
          <cell r="EO54">
            <v>0</v>
          </cell>
          <cell r="EP54">
            <v>0</v>
          </cell>
          <cell r="EQ54">
            <v>3208555</v>
          </cell>
          <cell r="ER54">
            <v>480026720.5</v>
          </cell>
          <cell r="ES54">
            <v>0</v>
          </cell>
          <cell r="ET54">
            <v>2157178255.4300003</v>
          </cell>
          <cell r="EU54">
            <v>520560.82</v>
          </cell>
          <cell r="EV54">
            <v>0</v>
          </cell>
          <cell r="EW54">
            <v>782243.88</v>
          </cell>
          <cell r="EX54">
            <v>1612837563.8600001</v>
          </cell>
          <cell r="EY54">
            <v>1412100</v>
          </cell>
          <cell r="EZ54">
            <v>1483238281.5599999</v>
          </cell>
          <cell r="FA54">
            <v>128314</v>
          </cell>
          <cell r="FB54">
            <v>0</v>
          </cell>
          <cell r="FC54">
            <v>120333</v>
          </cell>
          <cell r="FD54">
            <v>1443307276.96</v>
          </cell>
          <cell r="FE54">
            <v>0</v>
          </cell>
          <cell r="FF54">
            <v>1034014688.6999999</v>
          </cell>
          <cell r="FG54">
            <v>55413</v>
          </cell>
          <cell r="FH54">
            <v>0</v>
          </cell>
          <cell r="FI54">
            <v>115721839.61</v>
          </cell>
          <cell r="FJ54">
            <v>2784370443.6700001</v>
          </cell>
          <cell r="FK54">
            <v>950000</v>
          </cell>
          <cell r="FL54">
            <v>4405877952.8400002</v>
          </cell>
          <cell r="FM54">
            <v>0</v>
          </cell>
          <cell r="FN54">
            <v>0</v>
          </cell>
          <cell r="FO54">
            <v>4466127.3</v>
          </cell>
          <cell r="FP54">
            <v>1734371691.6900001</v>
          </cell>
          <cell r="FQ54">
            <v>0</v>
          </cell>
          <cell r="FR54">
            <v>2748884917.6800003</v>
          </cell>
          <cell r="FS54">
            <v>0</v>
          </cell>
          <cell r="FT54">
            <v>0</v>
          </cell>
          <cell r="FU54">
            <v>20548561.210000001</v>
          </cell>
          <cell r="FV54">
            <v>1218670807.1800001</v>
          </cell>
          <cell r="FW54">
            <v>0</v>
          </cell>
          <cell r="FX54">
            <v>1905098249.8099999</v>
          </cell>
          <cell r="FY54">
            <v>273000</v>
          </cell>
          <cell r="FZ54">
            <v>0</v>
          </cell>
          <cell r="GA54">
            <v>2384784</v>
          </cell>
          <cell r="GB54">
            <v>1111114735.5799999</v>
          </cell>
          <cell r="GC54">
            <v>0</v>
          </cell>
          <cell r="GD54">
            <v>2208654953.48</v>
          </cell>
          <cell r="GE54">
            <v>0</v>
          </cell>
          <cell r="GF54">
            <v>0</v>
          </cell>
          <cell r="GG54">
            <v>2619657.7599999998</v>
          </cell>
          <cell r="GH54">
            <v>1383576825.8399999</v>
          </cell>
          <cell r="GI54">
            <v>0</v>
          </cell>
          <cell r="GJ54">
            <v>1127704083.0799999</v>
          </cell>
          <cell r="GK54">
            <v>0</v>
          </cell>
          <cell r="GL54">
            <v>0</v>
          </cell>
          <cell r="GM54">
            <v>85162.48</v>
          </cell>
          <cell r="GN54">
            <v>274240029.19</v>
          </cell>
          <cell r="GO54">
            <v>0</v>
          </cell>
          <cell r="GP54">
            <v>4357345133.7600002</v>
          </cell>
          <cell r="GQ54">
            <v>44226874.649999999</v>
          </cell>
          <cell r="GR54">
            <v>0</v>
          </cell>
          <cell r="GS54">
            <v>20324445.239999998</v>
          </cell>
          <cell r="GT54">
            <v>656398001.84000003</v>
          </cell>
          <cell r="GU54">
            <v>71616600</v>
          </cell>
          <cell r="GV54">
            <v>1272141424.79</v>
          </cell>
          <cell r="GW54">
            <v>0</v>
          </cell>
          <cell r="GX54">
            <v>40323116</v>
          </cell>
          <cell r="GY54">
            <v>0</v>
          </cell>
          <cell r="GZ54">
            <v>4245371403.6700001</v>
          </cell>
          <cell r="HA54">
            <v>0</v>
          </cell>
          <cell r="HB54">
            <v>1197432370.02</v>
          </cell>
          <cell r="HC54">
            <v>164086.28</v>
          </cell>
          <cell r="HD54">
            <v>0</v>
          </cell>
          <cell r="HE54">
            <v>15911892.65</v>
          </cell>
          <cell r="HF54">
            <v>424042627.36000001</v>
          </cell>
          <cell r="HG54">
            <v>49328568</v>
          </cell>
          <cell r="HH54">
            <v>1876589248.5699999</v>
          </cell>
          <cell r="HI54">
            <v>0</v>
          </cell>
          <cell r="HJ54">
            <v>0</v>
          </cell>
          <cell r="HK54">
            <v>751000</v>
          </cell>
          <cell r="HL54">
            <v>176736191.26999998</v>
          </cell>
          <cell r="HM54">
            <v>0</v>
          </cell>
          <cell r="HN54">
            <v>1485660110.03</v>
          </cell>
          <cell r="HO54">
            <v>54695.42</v>
          </cell>
          <cell r="HP54">
            <v>0</v>
          </cell>
          <cell r="HQ54">
            <v>4103888.2</v>
          </cell>
          <cell r="HR54">
            <v>302272857.98000002</v>
          </cell>
          <cell r="HS54">
            <v>36563497.100000001</v>
          </cell>
          <cell r="HT54">
            <v>1023298383.9</v>
          </cell>
          <cell r="HU54">
            <v>912400</v>
          </cell>
          <cell r="HV54">
            <v>0</v>
          </cell>
          <cell r="HW54">
            <v>0</v>
          </cell>
          <cell r="HX54">
            <v>291729759.66999996</v>
          </cell>
          <cell r="HY54">
            <v>0</v>
          </cell>
          <cell r="HZ54">
            <v>728051011.12</v>
          </cell>
          <cell r="IA54">
            <v>80100</v>
          </cell>
          <cell r="IB54">
            <v>0</v>
          </cell>
          <cell r="IC54">
            <v>51043098.409999996</v>
          </cell>
          <cell r="ID54">
            <v>6740272568.5200005</v>
          </cell>
          <cell r="IE54">
            <v>0</v>
          </cell>
          <cell r="IF54">
            <v>1262981262.28</v>
          </cell>
          <cell r="IG54">
            <v>0</v>
          </cell>
          <cell r="IH54">
            <v>0</v>
          </cell>
          <cell r="II54">
            <v>943184.26</v>
          </cell>
          <cell r="IJ54">
            <v>130843447.38</v>
          </cell>
          <cell r="IK54">
            <v>0</v>
          </cell>
          <cell r="IL54">
            <v>2393703623.6100001</v>
          </cell>
          <cell r="IM54">
            <v>0</v>
          </cell>
          <cell r="IN54">
            <v>0</v>
          </cell>
          <cell r="IO54">
            <v>60040.2</v>
          </cell>
          <cell r="IP54">
            <v>334213724.61000001</v>
          </cell>
          <cell r="IQ54">
            <v>2100000</v>
          </cell>
          <cell r="IR54">
            <v>503900637.27999997</v>
          </cell>
          <cell r="IS54">
            <v>480872</v>
          </cell>
          <cell r="IT54">
            <v>0</v>
          </cell>
          <cell r="IU54">
            <v>4292517.6500000004</v>
          </cell>
          <cell r="IV54">
            <v>505897071.26999998</v>
          </cell>
          <cell r="IW54">
            <v>927000</v>
          </cell>
          <cell r="IX54">
            <v>361066541</v>
          </cell>
          <cell r="IY54">
            <v>206134.81</v>
          </cell>
          <cell r="IZ54">
            <v>0</v>
          </cell>
          <cell r="JA54">
            <v>28616</v>
          </cell>
          <cell r="JB54">
            <v>226183166</v>
          </cell>
          <cell r="JC54">
            <v>0</v>
          </cell>
          <cell r="JD54">
            <v>967069404.72000003</v>
          </cell>
          <cell r="JE54">
            <v>183093.2</v>
          </cell>
          <cell r="JF54">
            <v>994000000</v>
          </cell>
          <cell r="JG54">
            <v>770892.73</v>
          </cell>
          <cell r="JI54">
            <v>8.4072324657791793</v>
          </cell>
          <cell r="JJ54">
            <v>0.53515307429076797</v>
          </cell>
        </row>
        <row r="55">
          <cell r="A55" t="str">
            <v>Электронная площадка ЭСП</v>
          </cell>
          <cell r="B55">
            <v>0.95968372479999997</v>
          </cell>
          <cell r="C55">
            <v>28.098868268749996</v>
          </cell>
          <cell r="D55">
            <v>14087843</v>
          </cell>
          <cell r="E55">
            <v>0</v>
          </cell>
          <cell r="F55">
            <v>23854388.649999999</v>
          </cell>
          <cell r="G55">
            <v>0</v>
          </cell>
          <cell r="H55">
            <v>0</v>
          </cell>
          <cell r="I55">
            <v>0</v>
          </cell>
          <cell r="J55">
            <v>630931476.12</v>
          </cell>
          <cell r="K55">
            <v>0</v>
          </cell>
          <cell r="L55">
            <v>57788181.109999999</v>
          </cell>
          <cell r="M55">
            <v>0</v>
          </cell>
          <cell r="N55">
            <v>0</v>
          </cell>
          <cell r="O55">
            <v>0</v>
          </cell>
          <cell r="P55">
            <v>53847747.5</v>
          </cell>
          <cell r="Q55">
            <v>0</v>
          </cell>
          <cell r="R55">
            <v>88202694.549999997</v>
          </cell>
          <cell r="S55">
            <v>0</v>
          </cell>
          <cell r="T55">
            <v>0</v>
          </cell>
          <cell r="U55">
            <v>0</v>
          </cell>
          <cell r="V55">
            <v>971029054.36000001</v>
          </cell>
          <cell r="W55">
            <v>0</v>
          </cell>
          <cell r="X55">
            <v>105028126.86</v>
          </cell>
          <cell r="Y55">
            <v>0</v>
          </cell>
          <cell r="Z55">
            <v>0</v>
          </cell>
          <cell r="AA55">
            <v>0</v>
          </cell>
          <cell r="AB55">
            <v>39288793.950000003</v>
          </cell>
          <cell r="AC55">
            <v>0</v>
          </cell>
          <cell r="AD55">
            <v>58631923</v>
          </cell>
          <cell r="AE55">
            <v>0</v>
          </cell>
          <cell r="AF55">
            <v>0</v>
          </cell>
          <cell r="AG55">
            <v>0</v>
          </cell>
          <cell r="AH55">
            <v>52006360.590000004</v>
          </cell>
          <cell r="AI55">
            <v>0</v>
          </cell>
          <cell r="AJ55">
            <v>101655885.53</v>
          </cell>
          <cell r="AK55">
            <v>0</v>
          </cell>
          <cell r="AL55">
            <v>0</v>
          </cell>
          <cell r="AM55">
            <v>0</v>
          </cell>
          <cell r="AN55">
            <v>41622900.299999997</v>
          </cell>
          <cell r="AO55">
            <v>0</v>
          </cell>
          <cell r="AP55">
            <v>118461231</v>
          </cell>
          <cell r="AQ55">
            <v>0</v>
          </cell>
          <cell r="AR55">
            <v>0</v>
          </cell>
          <cell r="AS55">
            <v>0</v>
          </cell>
          <cell r="AT55">
            <v>37855375.979999997</v>
          </cell>
          <cell r="AU55">
            <v>0</v>
          </cell>
          <cell r="AV55">
            <v>146219506.56</v>
          </cell>
          <cell r="AW55">
            <v>0</v>
          </cell>
          <cell r="AX55">
            <v>0</v>
          </cell>
          <cell r="AY55">
            <v>0</v>
          </cell>
          <cell r="AZ55">
            <v>168663570.16999999</v>
          </cell>
          <cell r="BA55">
            <v>0</v>
          </cell>
          <cell r="BB55">
            <v>274011748.81999999</v>
          </cell>
          <cell r="BC55">
            <v>0</v>
          </cell>
          <cell r="BD55">
            <v>0</v>
          </cell>
          <cell r="BE55">
            <v>0</v>
          </cell>
          <cell r="BF55">
            <v>56955419.520000003</v>
          </cell>
          <cell r="BG55">
            <v>0</v>
          </cell>
          <cell r="BH55">
            <v>218825026.41999999</v>
          </cell>
          <cell r="BI55">
            <v>0</v>
          </cell>
          <cell r="BJ55">
            <v>0</v>
          </cell>
          <cell r="BK55">
            <v>0</v>
          </cell>
          <cell r="BL55">
            <v>66396923.909999996</v>
          </cell>
          <cell r="BM55">
            <v>0</v>
          </cell>
          <cell r="BN55">
            <v>226073313.47999999</v>
          </cell>
          <cell r="BO55">
            <v>0</v>
          </cell>
          <cell r="BP55">
            <v>0</v>
          </cell>
          <cell r="BQ55">
            <v>0</v>
          </cell>
          <cell r="BR55">
            <v>140936063.80000001</v>
          </cell>
          <cell r="BS55">
            <v>0</v>
          </cell>
          <cell r="BT55">
            <v>376560145.31999999</v>
          </cell>
          <cell r="BU55">
            <v>0</v>
          </cell>
          <cell r="BV55">
            <v>0</v>
          </cell>
          <cell r="BW55">
            <v>0</v>
          </cell>
          <cell r="BX55">
            <v>12839330.800000001</v>
          </cell>
          <cell r="BY55">
            <v>6425861.4500000002</v>
          </cell>
          <cell r="BZ55">
            <v>34965912.350000001</v>
          </cell>
          <cell r="CA55">
            <v>0</v>
          </cell>
          <cell r="CB55">
            <v>0</v>
          </cell>
          <cell r="CC55">
            <v>0</v>
          </cell>
          <cell r="CD55">
            <v>34060107.810000002</v>
          </cell>
          <cell r="CE55">
            <v>15886000</v>
          </cell>
          <cell r="CF55">
            <v>273836748.95999998</v>
          </cell>
          <cell r="CG55">
            <v>0</v>
          </cell>
          <cell r="CH55">
            <v>0</v>
          </cell>
          <cell r="CI55">
            <v>0</v>
          </cell>
          <cell r="CJ55">
            <v>35858319.659999996</v>
          </cell>
          <cell r="CK55">
            <v>0</v>
          </cell>
          <cell r="CL55">
            <v>173640380.69</v>
          </cell>
          <cell r="CM55">
            <v>0</v>
          </cell>
          <cell r="CN55">
            <v>0</v>
          </cell>
          <cell r="CO55">
            <v>0</v>
          </cell>
          <cell r="CP55">
            <v>213956087.97999999</v>
          </cell>
          <cell r="CQ55">
            <v>0</v>
          </cell>
          <cell r="CR55">
            <v>506178416.37</v>
          </cell>
          <cell r="CS55">
            <v>0</v>
          </cell>
          <cell r="CT55">
            <v>0</v>
          </cell>
          <cell r="CU55">
            <v>0</v>
          </cell>
          <cell r="CV55">
            <v>208916409.40000001</v>
          </cell>
          <cell r="CW55">
            <v>0</v>
          </cell>
          <cell r="CX55">
            <v>893758374.13</v>
          </cell>
          <cell r="CY55">
            <v>0</v>
          </cell>
          <cell r="CZ55">
            <v>0</v>
          </cell>
          <cell r="DA55">
            <v>0</v>
          </cell>
          <cell r="DB55">
            <v>145821169.49000001</v>
          </cell>
          <cell r="DC55">
            <v>1495698</v>
          </cell>
          <cell r="DD55">
            <v>641109958.92999995</v>
          </cell>
          <cell r="DE55">
            <v>0</v>
          </cell>
          <cell r="DF55">
            <v>0</v>
          </cell>
          <cell r="DG55">
            <v>0</v>
          </cell>
          <cell r="DH55">
            <v>26193038.75</v>
          </cell>
          <cell r="DI55">
            <v>0</v>
          </cell>
          <cell r="DJ55">
            <v>369045110.13</v>
          </cell>
          <cell r="DK55">
            <v>0</v>
          </cell>
          <cell r="DL55">
            <v>0</v>
          </cell>
          <cell r="DM55">
            <v>0</v>
          </cell>
          <cell r="DN55">
            <v>514702242.68000001</v>
          </cell>
          <cell r="DO55">
            <v>0</v>
          </cell>
          <cell r="DP55">
            <v>342500309.51999998</v>
          </cell>
          <cell r="DQ55">
            <v>0</v>
          </cell>
          <cell r="DR55">
            <v>0</v>
          </cell>
          <cell r="DS55">
            <v>0</v>
          </cell>
          <cell r="DT55">
            <v>110209759.61</v>
          </cell>
          <cell r="DU55">
            <v>0</v>
          </cell>
          <cell r="DV55">
            <v>277329600.81999999</v>
          </cell>
          <cell r="DW55">
            <v>0</v>
          </cell>
          <cell r="DX55">
            <v>0</v>
          </cell>
          <cell r="DY55">
            <v>0</v>
          </cell>
          <cell r="DZ55">
            <v>206054773.81999999</v>
          </cell>
          <cell r="EA55">
            <v>0</v>
          </cell>
          <cell r="EB55">
            <v>321456277.44999999</v>
          </cell>
          <cell r="EC55">
            <v>0</v>
          </cell>
          <cell r="ED55">
            <v>0</v>
          </cell>
          <cell r="EE55">
            <v>0</v>
          </cell>
          <cell r="EF55">
            <v>759525679.61000001</v>
          </cell>
          <cell r="EG55">
            <v>0</v>
          </cell>
          <cell r="EH55">
            <v>552841901.75999999</v>
          </cell>
          <cell r="EI55">
            <v>0</v>
          </cell>
          <cell r="EJ55">
            <v>0</v>
          </cell>
          <cell r="EK55">
            <v>0</v>
          </cell>
          <cell r="EL55">
            <v>1097237142.55</v>
          </cell>
          <cell r="EM55">
            <v>0</v>
          </cell>
          <cell r="EN55">
            <v>613803684.12</v>
          </cell>
          <cell r="EO55">
            <v>0</v>
          </cell>
          <cell r="EP55">
            <v>0</v>
          </cell>
          <cell r="EQ55">
            <v>0</v>
          </cell>
          <cell r="ER55">
            <v>180527427.38999999</v>
          </cell>
          <cell r="ES55">
            <v>0</v>
          </cell>
          <cell r="ET55">
            <v>275910012.44999999</v>
          </cell>
          <cell r="EU55">
            <v>0</v>
          </cell>
          <cell r="EV55">
            <v>0</v>
          </cell>
          <cell r="EW55">
            <v>0</v>
          </cell>
          <cell r="EX55">
            <v>757485807.89999998</v>
          </cell>
          <cell r="EY55">
            <v>0</v>
          </cell>
          <cell r="EZ55">
            <v>657624964.13999999</v>
          </cell>
          <cell r="FA55">
            <v>0</v>
          </cell>
          <cell r="FB55">
            <v>0</v>
          </cell>
          <cell r="FC55">
            <v>0</v>
          </cell>
          <cell r="FD55">
            <v>2278969999.4000001</v>
          </cell>
          <cell r="FE55">
            <v>0</v>
          </cell>
          <cell r="FF55">
            <v>497290142.64999998</v>
          </cell>
          <cell r="FG55">
            <v>0</v>
          </cell>
          <cell r="FH55">
            <v>0</v>
          </cell>
          <cell r="FI55">
            <v>0</v>
          </cell>
          <cell r="FJ55">
            <v>1303596718.6300001</v>
          </cell>
          <cell r="FK55">
            <v>0</v>
          </cell>
          <cell r="FL55">
            <v>1100332401.8599999</v>
          </cell>
          <cell r="FM55">
            <v>0</v>
          </cell>
          <cell r="FN55">
            <v>0</v>
          </cell>
          <cell r="FO55">
            <v>675000</v>
          </cell>
          <cell r="FP55">
            <v>623137705.54999995</v>
          </cell>
          <cell r="FQ55">
            <v>0</v>
          </cell>
          <cell r="FR55">
            <v>324917190.74000001</v>
          </cell>
          <cell r="FS55">
            <v>0</v>
          </cell>
          <cell r="FT55">
            <v>0</v>
          </cell>
          <cell r="FU55">
            <v>0</v>
          </cell>
          <cell r="FV55">
            <v>443329147.29000002</v>
          </cell>
          <cell r="FW55">
            <v>0</v>
          </cell>
          <cell r="FX55">
            <v>342938305.54000002</v>
          </cell>
          <cell r="FY55">
            <v>0</v>
          </cell>
          <cell r="FZ55">
            <v>0</v>
          </cell>
          <cell r="GA55">
            <v>4320000</v>
          </cell>
          <cell r="GB55">
            <v>201717174</v>
          </cell>
          <cell r="GC55">
            <v>0</v>
          </cell>
          <cell r="GD55">
            <v>304628837.02999997</v>
          </cell>
          <cell r="GE55">
            <v>0</v>
          </cell>
          <cell r="GF55">
            <v>0</v>
          </cell>
          <cell r="GG55">
            <v>0</v>
          </cell>
          <cell r="GH55">
            <v>245754860.03</v>
          </cell>
          <cell r="GI55">
            <v>0</v>
          </cell>
          <cell r="GJ55">
            <v>517896534.75999999</v>
          </cell>
          <cell r="GK55">
            <v>0</v>
          </cell>
          <cell r="GL55">
            <v>0</v>
          </cell>
          <cell r="GM55">
            <v>0</v>
          </cell>
          <cell r="GN55">
            <v>22488793</v>
          </cell>
          <cell r="GO55">
            <v>0</v>
          </cell>
          <cell r="GP55">
            <v>1083882650.6600001</v>
          </cell>
          <cell r="GQ55">
            <v>0</v>
          </cell>
          <cell r="GR55">
            <v>0</v>
          </cell>
          <cell r="GS55">
            <v>0</v>
          </cell>
          <cell r="GT55">
            <v>59747897.060000002</v>
          </cell>
          <cell r="GU55">
            <v>0</v>
          </cell>
          <cell r="GV55">
            <v>186515456.78</v>
          </cell>
          <cell r="GW55">
            <v>0</v>
          </cell>
          <cell r="GX55">
            <v>0</v>
          </cell>
          <cell r="GY55">
            <v>0</v>
          </cell>
          <cell r="GZ55">
            <v>17920709.960000001</v>
          </cell>
          <cell r="HA55">
            <v>0</v>
          </cell>
          <cell r="HB55">
            <v>80944484.079999998</v>
          </cell>
          <cell r="HC55">
            <v>0</v>
          </cell>
          <cell r="HD55">
            <v>0</v>
          </cell>
          <cell r="HE55">
            <v>0</v>
          </cell>
          <cell r="HF55">
            <v>77287714</v>
          </cell>
          <cell r="HG55">
            <v>0</v>
          </cell>
          <cell r="HH55">
            <v>185993138.90000001</v>
          </cell>
          <cell r="HI55">
            <v>0</v>
          </cell>
          <cell r="HJ55">
            <v>0</v>
          </cell>
          <cell r="HK55">
            <v>0</v>
          </cell>
          <cell r="HL55">
            <v>20239473.300000001</v>
          </cell>
          <cell r="HM55">
            <v>0</v>
          </cell>
          <cell r="HN55">
            <v>276235983.70999998</v>
          </cell>
          <cell r="HO55">
            <v>0</v>
          </cell>
          <cell r="HP55">
            <v>0</v>
          </cell>
          <cell r="HQ55">
            <v>557703</v>
          </cell>
          <cell r="HR55">
            <v>168511040.41</v>
          </cell>
          <cell r="HS55">
            <v>0</v>
          </cell>
          <cell r="HT55">
            <v>192574451.55000001</v>
          </cell>
          <cell r="HU55">
            <v>0</v>
          </cell>
          <cell r="HV55">
            <v>0</v>
          </cell>
          <cell r="HW55">
            <v>0</v>
          </cell>
          <cell r="HX55">
            <v>67371394.549999997</v>
          </cell>
          <cell r="HY55">
            <v>0</v>
          </cell>
          <cell r="HZ55">
            <v>91744926.480000004</v>
          </cell>
          <cell r="IA55">
            <v>0</v>
          </cell>
          <cell r="IB55">
            <v>0</v>
          </cell>
          <cell r="IC55">
            <v>0</v>
          </cell>
          <cell r="ID55">
            <v>905033123.12</v>
          </cell>
          <cell r="IE55">
            <v>0</v>
          </cell>
          <cell r="IF55">
            <v>608701255.52999997</v>
          </cell>
          <cell r="IG55">
            <v>0</v>
          </cell>
          <cell r="IH55">
            <v>0</v>
          </cell>
          <cell r="II55">
            <v>0</v>
          </cell>
          <cell r="IJ55">
            <v>4250528.29</v>
          </cell>
          <cell r="IK55">
            <v>0</v>
          </cell>
          <cell r="IL55">
            <v>359654468.19999999</v>
          </cell>
          <cell r="IM55">
            <v>0</v>
          </cell>
          <cell r="IN55">
            <v>0</v>
          </cell>
          <cell r="IO55">
            <v>0</v>
          </cell>
          <cell r="IP55">
            <v>7154908</v>
          </cell>
          <cell r="IQ55">
            <v>0</v>
          </cell>
          <cell r="IR55">
            <v>79670611.930000007</v>
          </cell>
          <cell r="IS55">
            <v>0</v>
          </cell>
          <cell r="IT55">
            <v>0</v>
          </cell>
          <cell r="IU55">
            <v>0</v>
          </cell>
          <cell r="IV55">
            <v>6673895.8799999999</v>
          </cell>
          <cell r="IW55">
            <v>0</v>
          </cell>
          <cell r="IX55">
            <v>116395708.86</v>
          </cell>
          <cell r="IY55">
            <v>0</v>
          </cell>
          <cell r="IZ55">
            <v>0</v>
          </cell>
          <cell r="JA55">
            <v>0</v>
          </cell>
          <cell r="JB55">
            <v>32139818</v>
          </cell>
          <cell r="JC55">
            <v>0</v>
          </cell>
          <cell r="JD55">
            <v>927543906.79999995</v>
          </cell>
          <cell r="JE55">
            <v>0</v>
          </cell>
          <cell r="JF55">
            <v>0</v>
          </cell>
          <cell r="JG55">
            <v>0</v>
          </cell>
          <cell r="JI55">
            <v>1.5208776658985734</v>
          </cell>
          <cell r="JJ55">
            <v>0.15403417255307722</v>
          </cell>
        </row>
        <row r="56">
          <cell r="A56" t="str">
            <v>Электронная торговая площадка "Евразийская торговая площадка"</v>
          </cell>
          <cell r="B56">
            <v>0</v>
          </cell>
          <cell r="C56">
            <v>5.0789601500000003E-2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254180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161000</v>
          </cell>
          <cell r="BY56">
            <v>0</v>
          </cell>
          <cell r="BZ56">
            <v>32660651.5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9863685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7850085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I56" t="e">
            <v>#DIV/0!</v>
          </cell>
          <cell r="JJ56" t="e">
            <v>#DIV/0!</v>
          </cell>
        </row>
        <row r="57">
          <cell r="A57" t="str">
            <v>Электронная Торговая Площадка "ПОВОЛЖСКИЙ АУКЦИОННЫЙ ДОМ"</v>
          </cell>
          <cell r="B57">
            <v>0</v>
          </cell>
          <cell r="C57">
            <v>0.1393872199</v>
          </cell>
          <cell r="D57">
            <v>24097.5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3399111</v>
          </cell>
          <cell r="K57">
            <v>0</v>
          </cell>
          <cell r="L57">
            <v>8115295.4299999997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19822451</v>
          </cell>
          <cell r="S57">
            <v>0</v>
          </cell>
          <cell r="T57">
            <v>0</v>
          </cell>
          <cell r="U57">
            <v>0</v>
          </cell>
          <cell r="V57">
            <v>17504400</v>
          </cell>
          <cell r="W57">
            <v>0</v>
          </cell>
          <cell r="X57">
            <v>12783700</v>
          </cell>
          <cell r="Y57">
            <v>0</v>
          </cell>
          <cell r="Z57">
            <v>0</v>
          </cell>
          <cell r="AA57">
            <v>0</v>
          </cell>
          <cell r="AB57">
            <v>1304380</v>
          </cell>
          <cell r="AC57">
            <v>0</v>
          </cell>
          <cell r="AD57">
            <v>55144671.719999999</v>
          </cell>
          <cell r="AE57">
            <v>0</v>
          </cell>
          <cell r="AF57">
            <v>0</v>
          </cell>
          <cell r="AG57">
            <v>0</v>
          </cell>
          <cell r="AH57">
            <v>1606923.84</v>
          </cell>
          <cell r="AI57">
            <v>0</v>
          </cell>
          <cell r="AJ57">
            <v>19682189.41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I57" t="e">
            <v>#DIV/0!</v>
          </cell>
          <cell r="JJ57" t="e">
            <v>#DIV/0!</v>
          </cell>
        </row>
        <row r="58">
          <cell r="A58" t="str">
            <v xml:space="preserve">Электронная торговая площадка "Профит" </v>
          </cell>
          <cell r="B58">
            <v>0.31422715886000002</v>
          </cell>
          <cell r="C58">
            <v>13.600713447009998</v>
          </cell>
          <cell r="D58">
            <v>0</v>
          </cell>
          <cell r="E58">
            <v>0</v>
          </cell>
          <cell r="F58">
            <v>1548939.5</v>
          </cell>
          <cell r="G58">
            <v>0</v>
          </cell>
          <cell r="H58">
            <v>0</v>
          </cell>
          <cell r="I58">
            <v>0</v>
          </cell>
          <cell r="J58">
            <v>9948462.3000000007</v>
          </cell>
          <cell r="K58">
            <v>0</v>
          </cell>
          <cell r="L58">
            <v>18068696.890000001</v>
          </cell>
          <cell r="M58">
            <v>0</v>
          </cell>
          <cell r="N58">
            <v>0</v>
          </cell>
          <cell r="O58">
            <v>0</v>
          </cell>
          <cell r="P58">
            <v>8912610</v>
          </cell>
          <cell r="Q58">
            <v>294000</v>
          </cell>
          <cell r="R58">
            <v>35011078.170000002</v>
          </cell>
          <cell r="S58">
            <v>0</v>
          </cell>
          <cell r="T58">
            <v>0</v>
          </cell>
          <cell r="U58">
            <v>0</v>
          </cell>
          <cell r="V58">
            <v>1300000</v>
          </cell>
          <cell r="W58">
            <v>0</v>
          </cell>
          <cell r="X58">
            <v>27625623</v>
          </cell>
          <cell r="Y58">
            <v>0</v>
          </cell>
          <cell r="Z58">
            <v>0</v>
          </cell>
          <cell r="AA58">
            <v>0</v>
          </cell>
          <cell r="AB58">
            <v>17387000.379999999</v>
          </cell>
          <cell r="AC58">
            <v>0</v>
          </cell>
          <cell r="AD58">
            <v>120997110.40000001</v>
          </cell>
          <cell r="AE58">
            <v>0</v>
          </cell>
          <cell r="AF58">
            <v>0</v>
          </cell>
          <cell r="AG58">
            <v>0</v>
          </cell>
          <cell r="AH58">
            <v>1862717.6</v>
          </cell>
          <cell r="AI58">
            <v>0</v>
          </cell>
          <cell r="AJ58">
            <v>20461430.739999998</v>
          </cell>
          <cell r="AK58">
            <v>0</v>
          </cell>
          <cell r="AL58">
            <v>0</v>
          </cell>
          <cell r="AM58">
            <v>0</v>
          </cell>
          <cell r="AN58">
            <v>23568675.5</v>
          </cell>
          <cell r="AO58">
            <v>0</v>
          </cell>
          <cell r="AP58">
            <v>27305196.350000001</v>
          </cell>
          <cell r="AQ58">
            <v>0</v>
          </cell>
          <cell r="AR58">
            <v>0</v>
          </cell>
          <cell r="AS58">
            <v>0</v>
          </cell>
          <cell r="AT58">
            <v>21198913.649999999</v>
          </cell>
          <cell r="AU58">
            <v>0</v>
          </cell>
          <cell r="AV58">
            <v>683700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10158234.130000001</v>
          </cell>
          <cell r="BC58">
            <v>0</v>
          </cell>
          <cell r="BD58">
            <v>0</v>
          </cell>
          <cell r="BE58">
            <v>0</v>
          </cell>
          <cell r="BF58">
            <v>159670.79999999999</v>
          </cell>
          <cell r="BG58">
            <v>0</v>
          </cell>
          <cell r="BH58">
            <v>10473914</v>
          </cell>
          <cell r="BI58">
            <v>0</v>
          </cell>
          <cell r="BJ58">
            <v>0</v>
          </cell>
          <cell r="BK58">
            <v>0</v>
          </cell>
          <cell r="BL58">
            <v>37802275</v>
          </cell>
          <cell r="BM58">
            <v>0</v>
          </cell>
          <cell r="BN58">
            <v>7982991.0899999999</v>
          </cell>
          <cell r="BO58">
            <v>0</v>
          </cell>
          <cell r="BP58">
            <v>0</v>
          </cell>
          <cell r="BQ58">
            <v>0</v>
          </cell>
          <cell r="BR58">
            <v>219350</v>
          </cell>
          <cell r="BS58">
            <v>0</v>
          </cell>
          <cell r="BT58">
            <v>51407581.579999998</v>
          </cell>
          <cell r="BU58">
            <v>0</v>
          </cell>
          <cell r="BV58">
            <v>0</v>
          </cell>
          <cell r="BW58">
            <v>0</v>
          </cell>
          <cell r="BX58">
            <v>50541700</v>
          </cell>
          <cell r="BY58">
            <v>0</v>
          </cell>
          <cell r="BZ58">
            <v>13950999.74</v>
          </cell>
          <cell r="CA58">
            <v>0</v>
          </cell>
          <cell r="CB58">
            <v>0</v>
          </cell>
          <cell r="CC58">
            <v>0</v>
          </cell>
          <cell r="CD58">
            <v>5032417.4800000004</v>
          </cell>
          <cell r="CE58">
            <v>0</v>
          </cell>
          <cell r="CF58">
            <v>5865544.1399999997</v>
          </cell>
          <cell r="CG58">
            <v>0</v>
          </cell>
          <cell r="CH58">
            <v>0</v>
          </cell>
          <cell r="CI58">
            <v>0</v>
          </cell>
          <cell r="CJ58">
            <v>3596600</v>
          </cell>
          <cell r="CK58">
            <v>0</v>
          </cell>
          <cell r="CL58">
            <v>75362847.560000002</v>
          </cell>
          <cell r="CM58">
            <v>0</v>
          </cell>
          <cell r="CN58">
            <v>0</v>
          </cell>
          <cell r="CO58">
            <v>0</v>
          </cell>
          <cell r="CP58">
            <v>33089539.949999999</v>
          </cell>
          <cell r="CQ58">
            <v>0</v>
          </cell>
          <cell r="CR58">
            <v>723731591.82000005</v>
          </cell>
          <cell r="CS58">
            <v>0</v>
          </cell>
          <cell r="CT58">
            <v>0</v>
          </cell>
          <cell r="CU58">
            <v>0</v>
          </cell>
          <cell r="CV58">
            <v>35274851.100000001</v>
          </cell>
          <cell r="CW58">
            <v>0</v>
          </cell>
          <cell r="CX58">
            <v>180398412.84999999</v>
          </cell>
          <cell r="CY58">
            <v>0</v>
          </cell>
          <cell r="CZ58">
            <v>0</v>
          </cell>
          <cell r="DA58">
            <v>0</v>
          </cell>
          <cell r="DB58">
            <v>27038065.91</v>
          </cell>
          <cell r="DC58">
            <v>0</v>
          </cell>
          <cell r="DD58">
            <v>57753265.469999999</v>
          </cell>
          <cell r="DE58">
            <v>0</v>
          </cell>
          <cell r="DF58">
            <v>0</v>
          </cell>
          <cell r="DG58">
            <v>0</v>
          </cell>
          <cell r="DH58">
            <v>27776026.82</v>
          </cell>
          <cell r="DI58">
            <v>0</v>
          </cell>
          <cell r="DJ58">
            <v>55116480.509999998</v>
          </cell>
          <cell r="DK58">
            <v>0</v>
          </cell>
          <cell r="DL58">
            <v>0</v>
          </cell>
          <cell r="DM58">
            <v>0</v>
          </cell>
          <cell r="DN58">
            <v>176128738.81999999</v>
          </cell>
          <cell r="DO58">
            <v>12098520</v>
          </cell>
          <cell r="DP58">
            <v>248933536.84999999</v>
          </cell>
          <cell r="DQ58">
            <v>0</v>
          </cell>
          <cell r="DR58">
            <v>0</v>
          </cell>
          <cell r="DS58">
            <v>0</v>
          </cell>
          <cell r="DT58">
            <v>29042982.109999999</v>
          </cell>
          <cell r="DU58">
            <v>0</v>
          </cell>
          <cell r="DV58">
            <v>123753878</v>
          </cell>
          <cell r="DW58">
            <v>0</v>
          </cell>
          <cell r="DX58">
            <v>0</v>
          </cell>
          <cell r="DY58">
            <v>0</v>
          </cell>
          <cell r="DZ58">
            <v>24438924.98</v>
          </cell>
          <cell r="EA58">
            <v>0</v>
          </cell>
          <cell r="EB58">
            <v>267868107.21000001</v>
          </cell>
          <cell r="EC58">
            <v>0</v>
          </cell>
          <cell r="ED58">
            <v>0</v>
          </cell>
          <cell r="EE58">
            <v>0</v>
          </cell>
          <cell r="EF58">
            <v>61396113.210000001</v>
          </cell>
          <cell r="EG58">
            <v>387500</v>
          </cell>
          <cell r="EH58">
            <v>839354606.40999997</v>
          </cell>
          <cell r="EI58">
            <v>0</v>
          </cell>
          <cell r="EJ58">
            <v>0</v>
          </cell>
          <cell r="EK58">
            <v>0</v>
          </cell>
          <cell r="EL58">
            <v>61986120.219999999</v>
          </cell>
          <cell r="EM58">
            <v>0</v>
          </cell>
          <cell r="EN58">
            <v>190430996.25</v>
          </cell>
          <cell r="EO58">
            <v>0</v>
          </cell>
          <cell r="EP58">
            <v>0</v>
          </cell>
          <cell r="EQ58">
            <v>301111.11</v>
          </cell>
          <cell r="ER58">
            <v>72843745.180000007</v>
          </cell>
          <cell r="ES58">
            <v>0</v>
          </cell>
          <cell r="ET58">
            <v>99934052.129999995</v>
          </cell>
          <cell r="EU58">
            <v>0</v>
          </cell>
          <cell r="EV58">
            <v>0</v>
          </cell>
          <cell r="EW58">
            <v>0</v>
          </cell>
          <cell r="EX58">
            <v>291655118.80000001</v>
          </cell>
          <cell r="EY58">
            <v>1050000</v>
          </cell>
          <cell r="EZ58">
            <v>241431074.63</v>
          </cell>
          <cell r="FA58">
            <v>0</v>
          </cell>
          <cell r="FB58">
            <v>0</v>
          </cell>
          <cell r="FC58">
            <v>121500</v>
          </cell>
          <cell r="FD58">
            <v>52150041.899999999</v>
          </cell>
          <cell r="FE58">
            <v>0</v>
          </cell>
          <cell r="FF58">
            <v>462587334.98000002</v>
          </cell>
          <cell r="FG58">
            <v>0</v>
          </cell>
          <cell r="FH58">
            <v>0</v>
          </cell>
          <cell r="FI58">
            <v>0</v>
          </cell>
          <cell r="FJ58">
            <v>133034767.20999999</v>
          </cell>
          <cell r="FK58">
            <v>5644350</v>
          </cell>
          <cell r="FL58">
            <v>518457084.19999999</v>
          </cell>
          <cell r="FM58">
            <v>0</v>
          </cell>
          <cell r="FN58">
            <v>0</v>
          </cell>
          <cell r="FO58">
            <v>0</v>
          </cell>
          <cell r="FP58">
            <v>841918989.57000005</v>
          </cell>
          <cell r="FQ58">
            <v>0</v>
          </cell>
          <cell r="FR58">
            <v>202343804.50999999</v>
          </cell>
          <cell r="FS58">
            <v>0</v>
          </cell>
          <cell r="FT58">
            <v>0</v>
          </cell>
          <cell r="FU58">
            <v>6189567.8700000001</v>
          </cell>
          <cell r="FV58">
            <v>302332236.22000003</v>
          </cell>
          <cell r="FW58">
            <v>0</v>
          </cell>
          <cell r="FX58">
            <v>575079014.58000004</v>
          </cell>
          <cell r="FY58">
            <v>0</v>
          </cell>
          <cell r="FZ58">
            <v>0</v>
          </cell>
          <cell r="GA58">
            <v>1906267</v>
          </cell>
          <cell r="GB58">
            <v>12050000</v>
          </cell>
          <cell r="GC58">
            <v>0</v>
          </cell>
          <cell r="GD58">
            <v>413623173.94</v>
          </cell>
          <cell r="GE58">
            <v>0</v>
          </cell>
          <cell r="GF58">
            <v>0</v>
          </cell>
          <cell r="GG58">
            <v>68700</v>
          </cell>
          <cell r="GH58">
            <v>440984359.04000002</v>
          </cell>
          <cell r="GI58">
            <v>0</v>
          </cell>
          <cell r="GJ58">
            <v>282771449.54000002</v>
          </cell>
          <cell r="GK58">
            <v>0</v>
          </cell>
          <cell r="GL58">
            <v>0</v>
          </cell>
          <cell r="GM58">
            <v>360000</v>
          </cell>
          <cell r="GN58">
            <v>155537157.87</v>
          </cell>
          <cell r="GO58">
            <v>0</v>
          </cell>
          <cell r="GP58">
            <v>327027866.26999998</v>
          </cell>
          <cell r="GQ58">
            <v>0</v>
          </cell>
          <cell r="GR58">
            <v>0</v>
          </cell>
          <cell r="GS58">
            <v>22928719.5</v>
          </cell>
          <cell r="GT58">
            <v>101248698.84999999</v>
          </cell>
          <cell r="GU58">
            <v>0</v>
          </cell>
          <cell r="GV58">
            <v>422151166.18000001</v>
          </cell>
          <cell r="GW58">
            <v>0</v>
          </cell>
          <cell r="GX58">
            <v>0</v>
          </cell>
          <cell r="GY58">
            <v>10500</v>
          </cell>
          <cell r="GZ58">
            <v>141758264.81</v>
          </cell>
          <cell r="HA58">
            <v>0</v>
          </cell>
          <cell r="HB58">
            <v>155109234.47</v>
          </cell>
          <cell r="HC58">
            <v>0</v>
          </cell>
          <cell r="HD58">
            <v>0</v>
          </cell>
          <cell r="HE58">
            <v>166787</v>
          </cell>
          <cell r="HF58">
            <v>92421639.439999998</v>
          </cell>
          <cell r="HG58">
            <v>0</v>
          </cell>
          <cell r="HH58">
            <v>124411822.84</v>
          </cell>
          <cell r="HI58">
            <v>0</v>
          </cell>
          <cell r="HJ58">
            <v>0</v>
          </cell>
          <cell r="HK58">
            <v>0</v>
          </cell>
          <cell r="HL58">
            <v>247713080.31999999</v>
          </cell>
          <cell r="HM58">
            <v>0</v>
          </cell>
          <cell r="HN58">
            <v>207625840.63</v>
          </cell>
          <cell r="HO58">
            <v>0</v>
          </cell>
          <cell r="HP58">
            <v>0</v>
          </cell>
          <cell r="HQ58">
            <v>0</v>
          </cell>
          <cell r="HR58">
            <v>261616043.77999997</v>
          </cell>
          <cell r="HS58">
            <v>0</v>
          </cell>
          <cell r="HT58">
            <v>174103051.69999999</v>
          </cell>
          <cell r="HU58">
            <v>0</v>
          </cell>
          <cell r="HV58">
            <v>0</v>
          </cell>
          <cell r="HW58">
            <v>1546810.22</v>
          </cell>
          <cell r="HX58">
            <v>39537227.659999996</v>
          </cell>
          <cell r="HY58">
            <v>0</v>
          </cell>
          <cell r="HZ58">
            <v>176052735.30000001</v>
          </cell>
          <cell r="IA58">
            <v>0</v>
          </cell>
          <cell r="IB58">
            <v>0</v>
          </cell>
          <cell r="IC58">
            <v>0</v>
          </cell>
          <cell r="ID58">
            <v>473930534.22000003</v>
          </cell>
          <cell r="IE58">
            <v>0</v>
          </cell>
          <cell r="IF58">
            <v>128549598.92</v>
          </cell>
          <cell r="IG58">
            <v>0</v>
          </cell>
          <cell r="IH58">
            <v>0</v>
          </cell>
          <cell r="II58">
            <v>24786</v>
          </cell>
          <cell r="IJ58">
            <v>52395575</v>
          </cell>
          <cell r="IK58">
            <v>0</v>
          </cell>
          <cell r="IL58">
            <v>293422346.5</v>
          </cell>
          <cell r="IM58">
            <v>867048.46</v>
          </cell>
          <cell r="IN58">
            <v>0</v>
          </cell>
          <cell r="IO58">
            <v>0</v>
          </cell>
          <cell r="IP58">
            <v>30082124.629999999</v>
          </cell>
          <cell r="IQ58">
            <v>0</v>
          </cell>
          <cell r="IR58">
            <v>137574774.69000053</v>
          </cell>
          <cell r="IS58">
            <v>0</v>
          </cell>
          <cell r="IT58">
            <v>0</v>
          </cell>
          <cell r="IU58">
            <v>0</v>
          </cell>
          <cell r="IV58">
            <v>82357977.609999999</v>
          </cell>
          <cell r="IW58">
            <v>0</v>
          </cell>
          <cell r="IX58">
            <v>692622856.38999999</v>
          </cell>
          <cell r="IY58">
            <v>0</v>
          </cell>
          <cell r="IZ58">
            <v>0</v>
          </cell>
          <cell r="JA58">
            <v>127737.99</v>
          </cell>
          <cell r="JB58">
            <v>38897968.030000001</v>
          </cell>
          <cell r="JC58">
            <v>0</v>
          </cell>
          <cell r="JD58">
            <v>275195190.82999998</v>
          </cell>
          <cell r="JE58">
            <v>0</v>
          </cell>
          <cell r="JF58">
            <v>0</v>
          </cell>
          <cell r="JG58">
            <v>134000</v>
          </cell>
          <cell r="JI58">
            <v>1.335742779420269</v>
          </cell>
          <cell r="JJ58">
            <v>0.12105320481443636</v>
          </cell>
        </row>
        <row r="59">
          <cell r="A59" t="str">
            <v>Электронная торговая площадка "Регион"</v>
          </cell>
          <cell r="B59">
            <v>8.8101580760000006E-2</v>
          </cell>
          <cell r="C59">
            <v>4.910946215110001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374850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9165966.1300000008</v>
          </cell>
          <cell r="Q59">
            <v>0</v>
          </cell>
          <cell r="R59">
            <v>14160283.48</v>
          </cell>
          <cell r="S59">
            <v>0</v>
          </cell>
          <cell r="T59">
            <v>0</v>
          </cell>
          <cell r="U59">
            <v>0</v>
          </cell>
          <cell r="V59">
            <v>67220306.400000006</v>
          </cell>
          <cell r="W59">
            <v>0</v>
          </cell>
          <cell r="X59">
            <v>4414718.33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7500000</v>
          </cell>
          <cell r="AE59">
            <v>0</v>
          </cell>
          <cell r="AF59">
            <v>0</v>
          </cell>
          <cell r="AG59">
            <v>0</v>
          </cell>
          <cell r="AH59">
            <v>11571475</v>
          </cell>
          <cell r="AI59">
            <v>0</v>
          </cell>
          <cell r="AJ59">
            <v>3571000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125098</v>
          </cell>
          <cell r="AQ59">
            <v>0</v>
          </cell>
          <cell r="AR59">
            <v>0</v>
          </cell>
          <cell r="AS59">
            <v>0</v>
          </cell>
          <cell r="AT59">
            <v>2400000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1502082</v>
          </cell>
          <cell r="BA59">
            <v>0</v>
          </cell>
          <cell r="BB59">
            <v>4257500</v>
          </cell>
          <cell r="BC59">
            <v>0</v>
          </cell>
          <cell r="BD59">
            <v>0</v>
          </cell>
          <cell r="BE59">
            <v>0</v>
          </cell>
          <cell r="BF59">
            <v>2343500</v>
          </cell>
          <cell r="BG59">
            <v>0</v>
          </cell>
          <cell r="BH59">
            <v>55857379.090000004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23500000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63946800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91517483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417788874.32999998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7826621.8900000006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934443.76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4631373.26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7918600</v>
          </cell>
          <cell r="DE59">
            <v>0</v>
          </cell>
          <cell r="DF59">
            <v>0</v>
          </cell>
          <cell r="DG59">
            <v>0</v>
          </cell>
          <cell r="DH59">
            <v>934180</v>
          </cell>
          <cell r="DI59">
            <v>0</v>
          </cell>
          <cell r="DJ59">
            <v>180000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1024099.9</v>
          </cell>
          <cell r="DQ59">
            <v>0</v>
          </cell>
          <cell r="DR59">
            <v>0</v>
          </cell>
          <cell r="DS59">
            <v>0</v>
          </cell>
          <cell r="DT59">
            <v>30667988.350000001</v>
          </cell>
          <cell r="DU59">
            <v>0</v>
          </cell>
          <cell r="DV59">
            <v>2907547</v>
          </cell>
          <cell r="DW59">
            <v>0</v>
          </cell>
          <cell r="DX59">
            <v>0</v>
          </cell>
          <cell r="DY59">
            <v>0</v>
          </cell>
          <cell r="DZ59">
            <v>4896129.5</v>
          </cell>
          <cell r="EA59">
            <v>0</v>
          </cell>
          <cell r="EB59">
            <v>134998892.06999999</v>
          </cell>
          <cell r="EC59">
            <v>0</v>
          </cell>
          <cell r="ED59">
            <v>0</v>
          </cell>
          <cell r="EE59">
            <v>0</v>
          </cell>
          <cell r="EF59">
            <v>81363700.379999995</v>
          </cell>
          <cell r="EG59">
            <v>0</v>
          </cell>
          <cell r="EH59">
            <v>1819615.87</v>
          </cell>
          <cell r="EI59">
            <v>0</v>
          </cell>
          <cell r="EJ59">
            <v>0</v>
          </cell>
          <cell r="EK59">
            <v>0</v>
          </cell>
          <cell r="EL59">
            <v>4162296.9</v>
          </cell>
          <cell r="EM59">
            <v>0</v>
          </cell>
          <cell r="EN59">
            <v>1889150</v>
          </cell>
          <cell r="EO59">
            <v>0</v>
          </cell>
          <cell r="EP59">
            <v>0</v>
          </cell>
          <cell r="EQ59">
            <v>0</v>
          </cell>
          <cell r="ER59">
            <v>98173690</v>
          </cell>
          <cell r="ES59">
            <v>0</v>
          </cell>
          <cell r="ET59">
            <v>88514210.180000007</v>
          </cell>
          <cell r="EU59">
            <v>0</v>
          </cell>
          <cell r="EV59">
            <v>0</v>
          </cell>
          <cell r="EW59">
            <v>0</v>
          </cell>
          <cell r="EX59">
            <v>7814028.4500000002</v>
          </cell>
          <cell r="EY59">
            <v>8050000</v>
          </cell>
          <cell r="EZ59">
            <v>1280149.99</v>
          </cell>
          <cell r="FA59">
            <v>0</v>
          </cell>
          <cell r="FB59">
            <v>0</v>
          </cell>
          <cell r="FC59">
            <v>0</v>
          </cell>
          <cell r="FD59">
            <v>31870015.25</v>
          </cell>
          <cell r="FE59">
            <v>0</v>
          </cell>
          <cell r="FF59">
            <v>26844304.899999999</v>
          </cell>
          <cell r="FG59">
            <v>0</v>
          </cell>
          <cell r="FH59">
            <v>0</v>
          </cell>
          <cell r="FI59">
            <v>0</v>
          </cell>
          <cell r="FJ59">
            <v>10105923.27</v>
          </cell>
          <cell r="FK59">
            <v>0</v>
          </cell>
          <cell r="FL59">
            <v>7059465.46</v>
          </cell>
          <cell r="FM59">
            <v>0</v>
          </cell>
          <cell r="FN59">
            <v>0</v>
          </cell>
          <cell r="FO59">
            <v>0</v>
          </cell>
          <cell r="FP59">
            <v>9441000</v>
          </cell>
          <cell r="FQ59">
            <v>0</v>
          </cell>
          <cell r="FR59">
            <v>21130175.989999998</v>
          </cell>
          <cell r="FS59">
            <v>0</v>
          </cell>
          <cell r="FT59">
            <v>0</v>
          </cell>
          <cell r="FU59">
            <v>0</v>
          </cell>
          <cell r="FV59">
            <v>4040726.25</v>
          </cell>
          <cell r="FW59">
            <v>0</v>
          </cell>
          <cell r="FX59">
            <v>70545060.590000004</v>
          </cell>
          <cell r="FY59">
            <v>0</v>
          </cell>
          <cell r="FZ59">
            <v>0</v>
          </cell>
          <cell r="GA59">
            <v>0</v>
          </cell>
          <cell r="GB59">
            <v>11895150</v>
          </cell>
          <cell r="GC59">
            <v>0</v>
          </cell>
          <cell r="GD59">
            <v>62073663.619999997</v>
          </cell>
          <cell r="GE59">
            <v>0</v>
          </cell>
          <cell r="GF59">
            <v>0</v>
          </cell>
          <cell r="GG59">
            <v>0</v>
          </cell>
          <cell r="GH59">
            <v>4506710</v>
          </cell>
          <cell r="GI59">
            <v>0</v>
          </cell>
          <cell r="GJ59">
            <v>122203736.23</v>
          </cell>
          <cell r="GK59">
            <v>0</v>
          </cell>
          <cell r="GL59">
            <v>0</v>
          </cell>
          <cell r="GM59">
            <v>0</v>
          </cell>
          <cell r="GN59">
            <v>50095100</v>
          </cell>
          <cell r="GO59">
            <v>0</v>
          </cell>
          <cell r="GP59">
            <v>34619311.210000001</v>
          </cell>
          <cell r="GQ59">
            <v>0</v>
          </cell>
          <cell r="GR59">
            <v>0</v>
          </cell>
          <cell r="GS59">
            <v>0</v>
          </cell>
          <cell r="GT59">
            <v>17649176</v>
          </cell>
          <cell r="GU59">
            <v>0</v>
          </cell>
          <cell r="GV59">
            <v>231159427.50999999</v>
          </cell>
          <cell r="GW59">
            <v>0</v>
          </cell>
          <cell r="GX59">
            <v>0</v>
          </cell>
          <cell r="GY59">
            <v>0</v>
          </cell>
          <cell r="GZ59">
            <v>4961000</v>
          </cell>
          <cell r="HA59">
            <v>0</v>
          </cell>
          <cell r="HB59">
            <v>100681333.73</v>
          </cell>
          <cell r="HC59">
            <v>0</v>
          </cell>
          <cell r="HD59">
            <v>0</v>
          </cell>
          <cell r="HE59">
            <v>0</v>
          </cell>
          <cell r="HF59">
            <v>14209240</v>
          </cell>
          <cell r="HG59">
            <v>0</v>
          </cell>
          <cell r="HH59">
            <v>1077645478.8900001</v>
          </cell>
          <cell r="HI59">
            <v>0</v>
          </cell>
          <cell r="HJ59">
            <v>0</v>
          </cell>
          <cell r="HK59">
            <v>0</v>
          </cell>
          <cell r="HL59">
            <v>13508583.560000001</v>
          </cell>
          <cell r="HM59">
            <v>0</v>
          </cell>
          <cell r="HN59">
            <v>162760504.52000001</v>
          </cell>
          <cell r="HO59">
            <v>0</v>
          </cell>
          <cell r="HP59">
            <v>0</v>
          </cell>
          <cell r="HQ59">
            <v>0</v>
          </cell>
          <cell r="HR59">
            <v>25323794.920000002</v>
          </cell>
          <cell r="HS59">
            <v>0</v>
          </cell>
          <cell r="HT59">
            <v>6933628.0499999998</v>
          </cell>
          <cell r="HU59">
            <v>0</v>
          </cell>
          <cell r="HV59">
            <v>0</v>
          </cell>
          <cell r="HW59">
            <v>0</v>
          </cell>
          <cell r="HX59">
            <v>1908000</v>
          </cell>
          <cell r="HY59">
            <v>0</v>
          </cell>
          <cell r="HZ59">
            <v>26361926.16</v>
          </cell>
          <cell r="IA59">
            <v>0</v>
          </cell>
          <cell r="IB59">
            <v>0</v>
          </cell>
          <cell r="IC59">
            <v>0</v>
          </cell>
          <cell r="ID59">
            <v>24249511.329999998</v>
          </cell>
          <cell r="IE59">
            <v>0</v>
          </cell>
          <cell r="IF59">
            <v>127021337.45</v>
          </cell>
          <cell r="IG59">
            <v>0</v>
          </cell>
          <cell r="IH59">
            <v>0</v>
          </cell>
          <cell r="II59">
            <v>0</v>
          </cell>
          <cell r="IJ59">
            <v>23130560</v>
          </cell>
          <cell r="IK59">
            <v>0</v>
          </cell>
          <cell r="IL59">
            <v>92725772.819999993</v>
          </cell>
          <cell r="IM59">
            <v>0</v>
          </cell>
          <cell r="IN59">
            <v>0</v>
          </cell>
          <cell r="IO59">
            <v>0</v>
          </cell>
          <cell r="IP59">
            <v>47426624.759999998</v>
          </cell>
          <cell r="IQ59">
            <v>0</v>
          </cell>
          <cell r="IR59">
            <v>181976752.99000001</v>
          </cell>
          <cell r="IS59">
            <v>0</v>
          </cell>
          <cell r="IT59">
            <v>0</v>
          </cell>
          <cell r="IU59">
            <v>0</v>
          </cell>
          <cell r="IV59">
            <v>269861418.75</v>
          </cell>
          <cell r="IW59">
            <v>0</v>
          </cell>
          <cell r="IX59">
            <v>635716186.88</v>
          </cell>
          <cell r="IY59">
            <v>0</v>
          </cell>
          <cell r="IZ59">
            <v>0</v>
          </cell>
          <cell r="JA59">
            <v>0</v>
          </cell>
          <cell r="JB59">
            <v>395010</v>
          </cell>
          <cell r="JC59">
            <v>0</v>
          </cell>
          <cell r="JD59">
            <v>87706570.760000005</v>
          </cell>
          <cell r="JE59">
            <v>0</v>
          </cell>
          <cell r="JF59">
            <v>0</v>
          </cell>
          <cell r="JG59">
            <v>0</v>
          </cell>
          <cell r="JI59">
            <v>1.4</v>
          </cell>
          <cell r="JJ59">
            <v>0.21416915392996153</v>
          </cell>
        </row>
        <row r="60">
          <cell r="A60" t="str">
            <v xml:space="preserve">Электронная торговая площадка Заказ РФ </v>
          </cell>
          <cell r="B60">
            <v>0</v>
          </cell>
          <cell r="C60">
            <v>5.0219335587499989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11750</v>
          </cell>
          <cell r="CG60">
            <v>0</v>
          </cell>
          <cell r="CH60">
            <v>0</v>
          </cell>
          <cell r="CI60">
            <v>0</v>
          </cell>
          <cell r="CJ60">
            <v>143878649.78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126008671.33</v>
          </cell>
          <cell r="CQ60">
            <v>0</v>
          </cell>
          <cell r="CR60">
            <v>16227997.609999999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5315721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14354235.07</v>
          </cell>
          <cell r="DI60">
            <v>0</v>
          </cell>
          <cell r="DJ60">
            <v>1161864393.99</v>
          </cell>
          <cell r="DK60">
            <v>0</v>
          </cell>
          <cell r="DL60">
            <v>0</v>
          </cell>
          <cell r="DM60">
            <v>0</v>
          </cell>
          <cell r="DN60">
            <v>7985022.9900000002</v>
          </cell>
          <cell r="DO60">
            <v>0</v>
          </cell>
          <cell r="DP60">
            <v>138720536.53</v>
          </cell>
          <cell r="DQ60">
            <v>0</v>
          </cell>
          <cell r="DR60">
            <v>0</v>
          </cell>
          <cell r="DS60">
            <v>0</v>
          </cell>
          <cell r="DT60">
            <v>6200000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9183088</v>
          </cell>
          <cell r="EG60">
            <v>0</v>
          </cell>
          <cell r="EH60">
            <v>189500000</v>
          </cell>
          <cell r="EI60">
            <v>0</v>
          </cell>
          <cell r="EJ60">
            <v>0</v>
          </cell>
          <cell r="EK60">
            <v>0</v>
          </cell>
          <cell r="EL60">
            <v>14280313.539999999</v>
          </cell>
          <cell r="EM60">
            <v>0</v>
          </cell>
          <cell r="EN60">
            <v>298020542.01999998</v>
          </cell>
          <cell r="EO60">
            <v>0</v>
          </cell>
          <cell r="EP60">
            <v>0</v>
          </cell>
          <cell r="EQ60">
            <v>0</v>
          </cell>
          <cell r="ER60">
            <v>1080000</v>
          </cell>
          <cell r="ES60">
            <v>0</v>
          </cell>
          <cell r="ET60">
            <v>350617485.61000001</v>
          </cell>
          <cell r="EU60">
            <v>0</v>
          </cell>
          <cell r="EV60">
            <v>0</v>
          </cell>
          <cell r="EW60">
            <v>0</v>
          </cell>
          <cell r="EX60">
            <v>8843295.379999999</v>
          </cell>
          <cell r="EY60">
            <v>0</v>
          </cell>
          <cell r="EZ60">
            <v>243250139.05000001</v>
          </cell>
          <cell r="FA60">
            <v>0</v>
          </cell>
          <cell r="FB60">
            <v>0</v>
          </cell>
          <cell r="FC60">
            <v>0</v>
          </cell>
          <cell r="FD60">
            <v>7351929.5999999996</v>
          </cell>
          <cell r="FE60">
            <v>0</v>
          </cell>
          <cell r="FF60">
            <v>3181035.74</v>
          </cell>
          <cell r="FG60">
            <v>0</v>
          </cell>
          <cell r="FH60">
            <v>0</v>
          </cell>
          <cell r="FI60">
            <v>0</v>
          </cell>
          <cell r="FJ60">
            <v>37593734</v>
          </cell>
          <cell r="FK60">
            <v>0</v>
          </cell>
          <cell r="FL60">
            <v>972835666.09000003</v>
          </cell>
          <cell r="FM60">
            <v>0</v>
          </cell>
          <cell r="FN60">
            <v>0</v>
          </cell>
          <cell r="FO60">
            <v>0</v>
          </cell>
          <cell r="FP60">
            <v>15196129.949999999</v>
          </cell>
          <cell r="FQ60">
            <v>0</v>
          </cell>
          <cell r="FR60">
            <v>73437498</v>
          </cell>
          <cell r="FS60">
            <v>0</v>
          </cell>
          <cell r="FT60">
            <v>0</v>
          </cell>
          <cell r="FU60">
            <v>0</v>
          </cell>
          <cell r="FV60">
            <v>33554421.120000001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46617806.969999999</v>
          </cell>
          <cell r="GC60">
            <v>0</v>
          </cell>
          <cell r="GD60">
            <v>2438332</v>
          </cell>
          <cell r="GE60">
            <v>0</v>
          </cell>
          <cell r="GF60">
            <v>0</v>
          </cell>
          <cell r="GG60">
            <v>0</v>
          </cell>
          <cell r="GH60">
            <v>14975419</v>
          </cell>
          <cell r="GI60">
            <v>0</v>
          </cell>
          <cell r="GJ60">
            <v>3829054.31</v>
          </cell>
          <cell r="GK60">
            <v>0</v>
          </cell>
          <cell r="GL60">
            <v>0</v>
          </cell>
          <cell r="GM60">
            <v>0</v>
          </cell>
          <cell r="GN60">
            <v>3622762.87</v>
          </cell>
          <cell r="GO60">
            <v>0</v>
          </cell>
          <cell r="GP60">
            <v>384573269.81999999</v>
          </cell>
          <cell r="GQ60">
            <v>0</v>
          </cell>
          <cell r="GR60">
            <v>0</v>
          </cell>
          <cell r="GS60">
            <v>0</v>
          </cell>
          <cell r="GT60">
            <v>1885087.5</v>
          </cell>
          <cell r="GU60">
            <v>0</v>
          </cell>
          <cell r="GV60">
            <v>353250883.88</v>
          </cell>
          <cell r="GW60">
            <v>0</v>
          </cell>
          <cell r="GX60">
            <v>0</v>
          </cell>
          <cell r="GY60">
            <v>0</v>
          </cell>
          <cell r="GZ60">
            <v>400000</v>
          </cell>
          <cell r="HA60">
            <v>0</v>
          </cell>
          <cell r="HB60">
            <v>112138989.03</v>
          </cell>
          <cell r="HC60">
            <v>0</v>
          </cell>
          <cell r="HD60">
            <v>0</v>
          </cell>
          <cell r="HE60">
            <v>0</v>
          </cell>
          <cell r="HF60">
            <v>4036480</v>
          </cell>
          <cell r="HG60">
            <v>0</v>
          </cell>
          <cell r="HH60">
            <v>123868597.37</v>
          </cell>
          <cell r="HI60">
            <v>0</v>
          </cell>
          <cell r="HJ60">
            <v>0</v>
          </cell>
          <cell r="HK60">
            <v>0</v>
          </cell>
          <cell r="HL60">
            <v>12371243.82</v>
          </cell>
          <cell r="HM60">
            <v>0</v>
          </cell>
          <cell r="HN60">
            <v>33832077.5</v>
          </cell>
          <cell r="HO60">
            <v>0</v>
          </cell>
          <cell r="HP60">
            <v>0</v>
          </cell>
          <cell r="HQ60">
            <v>0</v>
          </cell>
          <cell r="HR60">
            <v>1346400</v>
          </cell>
          <cell r="HS60">
            <v>0</v>
          </cell>
          <cell r="HT60">
            <v>660001</v>
          </cell>
          <cell r="HU60">
            <v>0</v>
          </cell>
          <cell r="HV60">
            <v>0</v>
          </cell>
          <cell r="HW60">
            <v>0</v>
          </cell>
          <cell r="HX60">
            <v>1291014</v>
          </cell>
          <cell r="HY60">
            <v>0</v>
          </cell>
          <cell r="HZ60">
            <v>2195273.1800000002</v>
          </cell>
          <cell r="IA60">
            <v>0</v>
          </cell>
          <cell r="IB60">
            <v>0</v>
          </cell>
          <cell r="IC60">
            <v>0</v>
          </cell>
          <cell r="ID60">
            <v>1032759.5</v>
          </cell>
          <cell r="IE60">
            <v>0</v>
          </cell>
          <cell r="IF60">
            <v>2399227.7599999998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36507924.990000002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168697.85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I60" t="e">
            <v>#DIV/0!</v>
          </cell>
          <cell r="JJ60" t="e">
            <v>#DIV/0!</v>
          </cell>
        </row>
        <row r="61">
          <cell r="A61" t="str">
            <v>Электронный капитал</v>
          </cell>
          <cell r="B61">
            <v>0</v>
          </cell>
          <cell r="C61">
            <v>2.0744251830000001E-2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5054573.9800000004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481322.87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11208354.98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4000000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I61" t="e">
            <v>#DIV/0!</v>
          </cell>
          <cell r="JJ61" t="e">
            <v>#DIV/0!</v>
          </cell>
        </row>
        <row r="62">
          <cell r="A62" t="str">
            <v>ЭТП "Пром-Консалтинг"</v>
          </cell>
          <cell r="B62">
            <v>0</v>
          </cell>
          <cell r="C62">
            <v>3.1432394030099999</v>
          </cell>
          <cell r="D62">
            <v>0</v>
          </cell>
          <cell r="E62">
            <v>0</v>
          </cell>
          <cell r="F62">
            <v>1164000</v>
          </cell>
          <cell r="G62">
            <v>0</v>
          </cell>
          <cell r="H62">
            <v>0</v>
          </cell>
          <cell r="I62">
            <v>0</v>
          </cell>
          <cell r="J62">
            <v>11655409.6</v>
          </cell>
          <cell r="K62">
            <v>0</v>
          </cell>
          <cell r="L62">
            <v>6518050</v>
          </cell>
          <cell r="M62">
            <v>0</v>
          </cell>
          <cell r="N62">
            <v>0</v>
          </cell>
          <cell r="O62">
            <v>0</v>
          </cell>
          <cell r="P62">
            <v>3482347.35</v>
          </cell>
          <cell r="Q62">
            <v>0</v>
          </cell>
          <cell r="R62">
            <v>29575081.5</v>
          </cell>
          <cell r="S62">
            <v>0</v>
          </cell>
          <cell r="T62">
            <v>0</v>
          </cell>
          <cell r="U62">
            <v>0</v>
          </cell>
          <cell r="V62">
            <v>5688667.0999999996</v>
          </cell>
          <cell r="W62">
            <v>0</v>
          </cell>
          <cell r="X62">
            <v>44328757.649999999</v>
          </cell>
          <cell r="Y62">
            <v>0</v>
          </cell>
          <cell r="Z62">
            <v>0</v>
          </cell>
          <cell r="AA62">
            <v>0</v>
          </cell>
          <cell r="AB62">
            <v>691339.76</v>
          </cell>
          <cell r="AC62">
            <v>0</v>
          </cell>
          <cell r="AD62">
            <v>15019000</v>
          </cell>
          <cell r="AE62">
            <v>0</v>
          </cell>
          <cell r="AF62">
            <v>0</v>
          </cell>
          <cell r="AG62">
            <v>0</v>
          </cell>
          <cell r="AH62">
            <v>149118.72</v>
          </cell>
          <cell r="AI62">
            <v>0</v>
          </cell>
          <cell r="AJ62">
            <v>5202415</v>
          </cell>
          <cell r="AK62">
            <v>0</v>
          </cell>
          <cell r="AL62">
            <v>0</v>
          </cell>
          <cell r="AM62">
            <v>0</v>
          </cell>
          <cell r="AN62">
            <v>3938355</v>
          </cell>
          <cell r="AO62">
            <v>0</v>
          </cell>
          <cell r="AP62">
            <v>247845953.40000001</v>
          </cell>
          <cell r="AQ62">
            <v>0</v>
          </cell>
          <cell r="AR62">
            <v>0</v>
          </cell>
          <cell r="AS62">
            <v>0</v>
          </cell>
          <cell r="AT62">
            <v>3942895.47</v>
          </cell>
          <cell r="AU62">
            <v>0</v>
          </cell>
          <cell r="AV62">
            <v>5987736.2699999996</v>
          </cell>
          <cell r="AW62">
            <v>0</v>
          </cell>
          <cell r="AX62">
            <v>0</v>
          </cell>
          <cell r="AY62">
            <v>0</v>
          </cell>
          <cell r="AZ62">
            <v>21696600.449999999</v>
          </cell>
          <cell r="BA62">
            <v>0</v>
          </cell>
          <cell r="BB62">
            <v>13438612</v>
          </cell>
          <cell r="BC62">
            <v>0</v>
          </cell>
          <cell r="BD62">
            <v>0</v>
          </cell>
          <cell r="BE62">
            <v>0</v>
          </cell>
          <cell r="BF62">
            <v>100689490.34999999</v>
          </cell>
          <cell r="BG62">
            <v>0</v>
          </cell>
          <cell r="BH62">
            <v>244047986.86000001</v>
          </cell>
          <cell r="BI62">
            <v>0</v>
          </cell>
          <cell r="BJ62">
            <v>0</v>
          </cell>
          <cell r="BK62">
            <v>0</v>
          </cell>
          <cell r="BL62">
            <v>5232787.5999999996</v>
          </cell>
          <cell r="BM62">
            <v>0</v>
          </cell>
          <cell r="BN62">
            <v>67294923.730000004</v>
          </cell>
          <cell r="BO62">
            <v>0</v>
          </cell>
          <cell r="BP62">
            <v>0</v>
          </cell>
          <cell r="BQ62">
            <v>0</v>
          </cell>
          <cell r="BR62">
            <v>46380402.789999999</v>
          </cell>
          <cell r="BS62">
            <v>0</v>
          </cell>
          <cell r="BT62">
            <v>34081566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21471493.859999999</v>
          </cell>
          <cell r="CE62">
            <v>0</v>
          </cell>
          <cell r="CF62">
            <v>70039676.109999999</v>
          </cell>
          <cell r="CG62">
            <v>0</v>
          </cell>
          <cell r="CH62">
            <v>0</v>
          </cell>
          <cell r="CI62">
            <v>171211</v>
          </cell>
          <cell r="CJ62">
            <v>197881609.16</v>
          </cell>
          <cell r="CK62">
            <v>0</v>
          </cell>
          <cell r="CL62">
            <v>16917450.379999999</v>
          </cell>
          <cell r="CM62">
            <v>0</v>
          </cell>
          <cell r="CN62">
            <v>0</v>
          </cell>
          <cell r="CO62">
            <v>0</v>
          </cell>
          <cell r="CP62">
            <v>27439508.289999999</v>
          </cell>
          <cell r="CQ62">
            <v>0</v>
          </cell>
          <cell r="CR62">
            <v>45913847.299999997</v>
          </cell>
          <cell r="CS62">
            <v>0</v>
          </cell>
          <cell r="CT62">
            <v>0</v>
          </cell>
          <cell r="CU62">
            <v>0</v>
          </cell>
          <cell r="CV62">
            <v>5771535.5</v>
          </cell>
          <cell r="CW62">
            <v>0</v>
          </cell>
          <cell r="CX62">
            <v>23765598.859999999</v>
          </cell>
          <cell r="CY62">
            <v>0</v>
          </cell>
          <cell r="CZ62">
            <v>0</v>
          </cell>
          <cell r="DA62">
            <v>0</v>
          </cell>
          <cell r="DB62">
            <v>5537137.1399999997</v>
          </cell>
          <cell r="DC62">
            <v>0</v>
          </cell>
          <cell r="DD62">
            <v>48532782.409999996</v>
          </cell>
          <cell r="DE62">
            <v>0</v>
          </cell>
          <cell r="DF62">
            <v>0</v>
          </cell>
          <cell r="DG62">
            <v>0</v>
          </cell>
          <cell r="DH62">
            <v>8949780</v>
          </cell>
          <cell r="DI62">
            <v>0</v>
          </cell>
          <cell r="DJ62">
            <v>77207956.030000001</v>
          </cell>
          <cell r="DK62">
            <v>0</v>
          </cell>
          <cell r="DL62">
            <v>0</v>
          </cell>
          <cell r="DM62">
            <v>0</v>
          </cell>
          <cell r="DN62">
            <v>7231825.4000000004</v>
          </cell>
          <cell r="DO62">
            <v>0</v>
          </cell>
          <cell r="DP62">
            <v>44395419.18</v>
          </cell>
          <cell r="DQ62">
            <v>0</v>
          </cell>
          <cell r="DR62">
            <v>0</v>
          </cell>
          <cell r="DS62">
            <v>0</v>
          </cell>
          <cell r="DT62">
            <v>5784263.7199999997</v>
          </cell>
          <cell r="DU62">
            <v>0</v>
          </cell>
          <cell r="DV62">
            <v>38263943.329999998</v>
          </cell>
          <cell r="DW62">
            <v>0</v>
          </cell>
          <cell r="DX62">
            <v>0</v>
          </cell>
          <cell r="DY62">
            <v>0</v>
          </cell>
          <cell r="DZ62">
            <v>2065024</v>
          </cell>
          <cell r="EA62">
            <v>0</v>
          </cell>
          <cell r="EB62">
            <v>85730239.25</v>
          </cell>
          <cell r="EC62">
            <v>0</v>
          </cell>
          <cell r="ED62">
            <v>0</v>
          </cell>
          <cell r="EE62">
            <v>0</v>
          </cell>
          <cell r="EF62">
            <v>37635400</v>
          </cell>
          <cell r="EG62">
            <v>0</v>
          </cell>
          <cell r="EH62">
            <v>66256306.560000002</v>
          </cell>
          <cell r="EI62">
            <v>0</v>
          </cell>
          <cell r="EJ62">
            <v>0</v>
          </cell>
          <cell r="EK62">
            <v>0</v>
          </cell>
          <cell r="EL62">
            <v>12279050</v>
          </cell>
          <cell r="EM62">
            <v>0</v>
          </cell>
          <cell r="EN62">
            <v>214852617.25999999</v>
          </cell>
          <cell r="EO62">
            <v>0</v>
          </cell>
          <cell r="EP62">
            <v>0</v>
          </cell>
          <cell r="EQ62">
            <v>0</v>
          </cell>
          <cell r="ER62">
            <v>32186868.75</v>
          </cell>
          <cell r="ES62">
            <v>0</v>
          </cell>
          <cell r="ET62">
            <v>70458250.189999998</v>
          </cell>
          <cell r="EU62">
            <v>0</v>
          </cell>
          <cell r="EV62">
            <v>0</v>
          </cell>
          <cell r="EW62">
            <v>0</v>
          </cell>
          <cell r="EX62">
            <v>229661731.75</v>
          </cell>
          <cell r="EY62">
            <v>0</v>
          </cell>
          <cell r="EZ62">
            <v>39316853.390000001</v>
          </cell>
          <cell r="FA62">
            <v>0</v>
          </cell>
          <cell r="FB62">
            <v>0</v>
          </cell>
          <cell r="FC62">
            <v>0</v>
          </cell>
          <cell r="FD62">
            <v>43552250</v>
          </cell>
          <cell r="FE62">
            <v>0</v>
          </cell>
          <cell r="FF62">
            <v>186870234.75</v>
          </cell>
          <cell r="FG62">
            <v>0</v>
          </cell>
          <cell r="FH62">
            <v>0</v>
          </cell>
          <cell r="FI62">
            <v>0</v>
          </cell>
          <cell r="FJ62">
            <v>193118990.91</v>
          </cell>
          <cell r="FK62">
            <v>0</v>
          </cell>
          <cell r="FL62">
            <v>146531266.13</v>
          </cell>
          <cell r="FM62">
            <v>0</v>
          </cell>
          <cell r="FN62">
            <v>0</v>
          </cell>
          <cell r="FO62">
            <v>0</v>
          </cell>
          <cell r="FP62">
            <v>20850741.32</v>
          </cell>
          <cell r="FQ62">
            <v>0</v>
          </cell>
          <cell r="FR62">
            <v>47432510.219999999</v>
          </cell>
          <cell r="FS62">
            <v>0</v>
          </cell>
          <cell r="FT62">
            <v>0</v>
          </cell>
          <cell r="FU62">
            <v>0</v>
          </cell>
          <cell r="FV62">
            <v>19261454.5</v>
          </cell>
          <cell r="FW62">
            <v>0</v>
          </cell>
          <cell r="FX62">
            <v>23753646.280000001</v>
          </cell>
          <cell r="FY62">
            <v>0</v>
          </cell>
          <cell r="FZ62">
            <v>0</v>
          </cell>
          <cell r="GA62">
            <v>0</v>
          </cell>
          <cell r="GB62">
            <v>4866216.34</v>
          </cell>
          <cell r="GC62">
            <v>0</v>
          </cell>
          <cell r="GD62">
            <v>40728784.829999998</v>
          </cell>
          <cell r="GE62">
            <v>0</v>
          </cell>
          <cell r="GF62">
            <v>0</v>
          </cell>
          <cell r="GG62">
            <v>0</v>
          </cell>
          <cell r="GH62">
            <v>3037800</v>
          </cell>
          <cell r="GI62">
            <v>0</v>
          </cell>
          <cell r="GJ62">
            <v>1475722.65</v>
          </cell>
          <cell r="GK62">
            <v>0</v>
          </cell>
          <cell r="GL62">
            <v>0</v>
          </cell>
          <cell r="GM62">
            <v>0</v>
          </cell>
          <cell r="GN62">
            <v>1310000</v>
          </cell>
          <cell r="GO62">
            <v>0</v>
          </cell>
          <cell r="GP62">
            <v>14858253.74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1075000</v>
          </cell>
          <cell r="HI62">
            <v>0</v>
          </cell>
          <cell r="HJ62">
            <v>0</v>
          </cell>
          <cell r="HK62">
            <v>0</v>
          </cell>
          <cell r="HL62">
            <v>11100000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6101999.9900000002</v>
          </cell>
          <cell r="IG62">
            <v>0</v>
          </cell>
          <cell r="IH62">
            <v>0</v>
          </cell>
          <cell r="II62">
            <v>0</v>
          </cell>
          <cell r="IJ62">
            <v>2092500</v>
          </cell>
          <cell r="IK62">
            <v>0</v>
          </cell>
          <cell r="IL62">
            <v>16945569.690000001</v>
          </cell>
          <cell r="IM62">
            <v>0</v>
          </cell>
          <cell r="IN62">
            <v>0</v>
          </cell>
          <cell r="IO62">
            <v>0</v>
          </cell>
          <cell r="IP62">
            <v>326000</v>
          </cell>
          <cell r="IQ62">
            <v>0</v>
          </cell>
          <cell r="IR62">
            <v>3170586.24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1011000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I62" t="e">
            <v>#DIV/0!</v>
          </cell>
          <cell r="JJ62" t="e">
            <v>#DIV/0!</v>
          </cell>
        </row>
        <row r="63">
          <cell r="A63" t="str">
            <v>ЭТП "ЮГРА"</v>
          </cell>
          <cell r="B63">
            <v>7.8750662220000003E-2</v>
          </cell>
          <cell r="C63">
            <v>7.70010815935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1332100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1012703</v>
          </cell>
          <cell r="CG63">
            <v>0</v>
          </cell>
          <cell r="CH63">
            <v>0</v>
          </cell>
          <cell r="CI63">
            <v>0</v>
          </cell>
          <cell r="CJ63">
            <v>19176805</v>
          </cell>
          <cell r="CK63">
            <v>0</v>
          </cell>
          <cell r="CL63">
            <v>87035745.5</v>
          </cell>
          <cell r="CM63">
            <v>0</v>
          </cell>
          <cell r="CN63">
            <v>0</v>
          </cell>
          <cell r="CO63">
            <v>0</v>
          </cell>
          <cell r="CP63">
            <v>40338391.850000001</v>
          </cell>
          <cell r="CQ63">
            <v>0</v>
          </cell>
          <cell r="CR63">
            <v>265422674.75999999</v>
          </cell>
          <cell r="CS63">
            <v>0</v>
          </cell>
          <cell r="CT63">
            <v>0</v>
          </cell>
          <cell r="CU63">
            <v>0</v>
          </cell>
          <cell r="CV63">
            <v>152280</v>
          </cell>
          <cell r="CW63">
            <v>0</v>
          </cell>
          <cell r="CX63">
            <v>342062961.91000003</v>
          </cell>
          <cell r="CY63">
            <v>0</v>
          </cell>
          <cell r="CZ63">
            <v>0</v>
          </cell>
          <cell r="DA63">
            <v>0</v>
          </cell>
          <cell r="DB63">
            <v>3965550</v>
          </cell>
          <cell r="DC63">
            <v>0</v>
          </cell>
          <cell r="DD63">
            <v>38266039.07</v>
          </cell>
          <cell r="DE63">
            <v>0</v>
          </cell>
          <cell r="DF63">
            <v>0</v>
          </cell>
          <cell r="DG63">
            <v>0</v>
          </cell>
          <cell r="DH63">
            <v>41361130.939999998</v>
          </cell>
          <cell r="DI63">
            <v>0</v>
          </cell>
          <cell r="DJ63">
            <v>8678301</v>
          </cell>
          <cell r="DK63">
            <v>0</v>
          </cell>
          <cell r="DL63">
            <v>0</v>
          </cell>
          <cell r="DM63">
            <v>0</v>
          </cell>
          <cell r="DN63">
            <v>13282100</v>
          </cell>
          <cell r="DO63">
            <v>0</v>
          </cell>
          <cell r="DP63">
            <v>16014188.26</v>
          </cell>
          <cell r="DQ63">
            <v>0</v>
          </cell>
          <cell r="DR63">
            <v>0</v>
          </cell>
          <cell r="DS63">
            <v>0</v>
          </cell>
          <cell r="DT63">
            <v>10477631.52</v>
          </cell>
          <cell r="DU63">
            <v>30227425</v>
          </cell>
          <cell r="DV63">
            <v>70115985.640000001</v>
          </cell>
          <cell r="DW63">
            <v>0</v>
          </cell>
          <cell r="DX63">
            <v>0</v>
          </cell>
          <cell r="DY63">
            <v>0</v>
          </cell>
          <cell r="DZ63">
            <v>18446926.52</v>
          </cell>
          <cell r="EA63">
            <v>0</v>
          </cell>
          <cell r="EB63">
            <v>34455040.969999999</v>
          </cell>
          <cell r="EC63">
            <v>0</v>
          </cell>
          <cell r="ED63">
            <v>0</v>
          </cell>
          <cell r="EE63">
            <v>0</v>
          </cell>
          <cell r="EF63">
            <v>43746311.549999997</v>
          </cell>
          <cell r="EG63">
            <v>0</v>
          </cell>
          <cell r="EH63">
            <v>213375493.88999999</v>
          </cell>
          <cell r="EI63">
            <v>0</v>
          </cell>
          <cell r="EJ63">
            <v>0</v>
          </cell>
          <cell r="EK63">
            <v>1075351.82</v>
          </cell>
          <cell r="EL63">
            <v>63640937.789999999</v>
          </cell>
          <cell r="EM63">
            <v>0</v>
          </cell>
          <cell r="EN63">
            <v>62966448.25</v>
          </cell>
          <cell r="EO63">
            <v>0</v>
          </cell>
          <cell r="EP63">
            <v>0</v>
          </cell>
          <cell r="EQ63">
            <v>0</v>
          </cell>
          <cell r="ER63">
            <v>13666971</v>
          </cell>
          <cell r="ES63">
            <v>0</v>
          </cell>
          <cell r="ET63">
            <v>60044658.439999998</v>
          </cell>
          <cell r="EU63">
            <v>0</v>
          </cell>
          <cell r="EV63">
            <v>0</v>
          </cell>
          <cell r="EW63">
            <v>0</v>
          </cell>
          <cell r="EX63">
            <v>82852425</v>
          </cell>
          <cell r="EY63">
            <v>0</v>
          </cell>
          <cell r="EZ63">
            <v>54519567.289999999</v>
          </cell>
          <cell r="FA63">
            <v>0</v>
          </cell>
          <cell r="FB63">
            <v>0</v>
          </cell>
          <cell r="FC63">
            <v>0</v>
          </cell>
          <cell r="FD63">
            <v>86037963.329999998</v>
          </cell>
          <cell r="FE63">
            <v>0</v>
          </cell>
          <cell r="FF63">
            <v>163866660.53999999</v>
          </cell>
          <cell r="FG63">
            <v>0</v>
          </cell>
          <cell r="FH63">
            <v>0</v>
          </cell>
          <cell r="FI63">
            <v>0</v>
          </cell>
          <cell r="FJ63">
            <v>19883290.350000001</v>
          </cell>
          <cell r="FK63">
            <v>0</v>
          </cell>
          <cell r="FL63">
            <v>37054821.009999998</v>
          </cell>
          <cell r="FM63">
            <v>0</v>
          </cell>
          <cell r="FN63">
            <v>0</v>
          </cell>
          <cell r="FO63">
            <v>1666666.66</v>
          </cell>
          <cell r="FP63">
            <v>1105336306</v>
          </cell>
          <cell r="FQ63">
            <v>0</v>
          </cell>
          <cell r="FR63">
            <v>53763171.899999999</v>
          </cell>
          <cell r="FS63">
            <v>0</v>
          </cell>
          <cell r="FT63">
            <v>0</v>
          </cell>
          <cell r="FU63">
            <v>0</v>
          </cell>
          <cell r="FV63">
            <v>273324760.13999999</v>
          </cell>
          <cell r="FW63">
            <v>0</v>
          </cell>
          <cell r="FX63">
            <v>60224619.670000002</v>
          </cell>
          <cell r="FY63">
            <v>0</v>
          </cell>
          <cell r="FZ63">
            <v>0</v>
          </cell>
          <cell r="GA63">
            <v>441000</v>
          </cell>
          <cell r="GB63">
            <v>93887805.200000003</v>
          </cell>
          <cell r="GC63">
            <v>0</v>
          </cell>
          <cell r="GD63">
            <v>116884686.11</v>
          </cell>
          <cell r="GE63">
            <v>0</v>
          </cell>
          <cell r="GF63">
            <v>0</v>
          </cell>
          <cell r="GG63">
            <v>435100</v>
          </cell>
          <cell r="GH63">
            <v>38340573.329999998</v>
          </cell>
          <cell r="GI63">
            <v>0</v>
          </cell>
          <cell r="GJ63">
            <v>84616065.319999993</v>
          </cell>
          <cell r="GK63">
            <v>0</v>
          </cell>
          <cell r="GL63">
            <v>0</v>
          </cell>
          <cell r="GM63">
            <v>0</v>
          </cell>
          <cell r="GN63">
            <v>187592958.58000001</v>
          </cell>
          <cell r="GO63">
            <v>0</v>
          </cell>
          <cell r="GP63">
            <v>586379760.36000001</v>
          </cell>
          <cell r="GQ63">
            <v>0</v>
          </cell>
          <cell r="GR63">
            <v>0</v>
          </cell>
          <cell r="GS63">
            <v>0</v>
          </cell>
          <cell r="GT63">
            <v>41865655.149999999</v>
          </cell>
          <cell r="GU63">
            <v>0</v>
          </cell>
          <cell r="GV63">
            <v>424059767.76999998</v>
          </cell>
          <cell r="GW63">
            <v>0</v>
          </cell>
          <cell r="GX63">
            <v>0</v>
          </cell>
          <cell r="GY63">
            <v>725211000</v>
          </cell>
          <cell r="GZ63">
            <v>233181649.5</v>
          </cell>
          <cell r="HA63">
            <v>0</v>
          </cell>
          <cell r="HB63">
            <v>224608012.22</v>
          </cell>
          <cell r="HC63">
            <v>0</v>
          </cell>
          <cell r="HD63">
            <v>0</v>
          </cell>
          <cell r="HE63">
            <v>15236000</v>
          </cell>
          <cell r="HF63">
            <v>41331482</v>
          </cell>
          <cell r="HG63">
            <v>0</v>
          </cell>
          <cell r="HH63">
            <v>71594239.530000001</v>
          </cell>
          <cell r="HI63">
            <v>0</v>
          </cell>
          <cell r="HJ63">
            <v>0</v>
          </cell>
          <cell r="HK63">
            <v>270034915.24000001</v>
          </cell>
          <cell r="HL63">
            <v>175870149.15000001</v>
          </cell>
          <cell r="HM63">
            <v>0</v>
          </cell>
          <cell r="HN63">
            <v>60061888.969999999</v>
          </cell>
          <cell r="HO63">
            <v>0</v>
          </cell>
          <cell r="HP63">
            <v>0</v>
          </cell>
          <cell r="HQ63">
            <v>0</v>
          </cell>
          <cell r="HR63">
            <v>169184109.81</v>
          </cell>
          <cell r="HS63">
            <v>0</v>
          </cell>
          <cell r="HT63">
            <v>93809749.5</v>
          </cell>
          <cell r="HU63">
            <v>0</v>
          </cell>
          <cell r="HV63">
            <v>0</v>
          </cell>
          <cell r="HW63">
            <v>0</v>
          </cell>
          <cell r="HX63">
            <v>45293192.590000004</v>
          </cell>
          <cell r="HY63">
            <v>0</v>
          </cell>
          <cell r="HZ63">
            <v>79764993.209999993</v>
          </cell>
          <cell r="IA63">
            <v>0</v>
          </cell>
          <cell r="IB63">
            <v>0</v>
          </cell>
          <cell r="IC63">
            <v>8776000</v>
          </cell>
          <cell r="ID63">
            <v>64778716.920000002</v>
          </cell>
          <cell r="IE63">
            <v>0</v>
          </cell>
          <cell r="IF63">
            <v>80936659.790000007</v>
          </cell>
          <cell r="IG63">
            <v>0</v>
          </cell>
          <cell r="IH63">
            <v>0</v>
          </cell>
          <cell r="II63">
            <v>0</v>
          </cell>
          <cell r="IJ63">
            <v>30540676.879999999</v>
          </cell>
          <cell r="IK63">
            <v>0</v>
          </cell>
          <cell r="IL63">
            <v>40512687.439999998</v>
          </cell>
          <cell r="IM63">
            <v>0</v>
          </cell>
          <cell r="IN63">
            <v>0</v>
          </cell>
          <cell r="IO63">
            <v>70702.679999999993</v>
          </cell>
          <cell r="IP63">
            <v>10977200</v>
          </cell>
          <cell r="IQ63">
            <v>0</v>
          </cell>
          <cell r="IR63">
            <v>34010738.859999999</v>
          </cell>
          <cell r="IS63">
            <v>0</v>
          </cell>
          <cell r="IT63">
            <v>0</v>
          </cell>
          <cell r="IU63">
            <v>0</v>
          </cell>
          <cell r="IV63">
            <v>36406426.43</v>
          </cell>
          <cell r="IW63">
            <v>0</v>
          </cell>
          <cell r="IX63">
            <v>91750474.25</v>
          </cell>
          <cell r="IY63">
            <v>0</v>
          </cell>
          <cell r="IZ63">
            <v>0</v>
          </cell>
          <cell r="JA63">
            <v>4042054.77</v>
          </cell>
          <cell r="JB63">
            <v>16409827.18</v>
          </cell>
          <cell r="JC63">
            <v>0</v>
          </cell>
          <cell r="JD63">
            <v>62305835.039999999</v>
          </cell>
          <cell r="JE63">
            <v>0</v>
          </cell>
          <cell r="JF63">
            <v>0</v>
          </cell>
          <cell r="JG63">
            <v>35000</v>
          </cell>
          <cell r="JI63">
            <v>2.7932414250202275</v>
          </cell>
          <cell r="JJ63">
            <v>0.60899869014274532</v>
          </cell>
        </row>
        <row r="66">
          <cell r="HL66">
            <v>14.292214028799995</v>
          </cell>
          <cell r="HM66">
            <v>0.75728863590999995</v>
          </cell>
          <cell r="HN66">
            <v>28.96257315639</v>
          </cell>
          <cell r="HO66">
            <v>0.42791644988999994</v>
          </cell>
          <cell r="HR66">
            <v>13.88541110247</v>
          </cell>
          <cell r="HS66">
            <v>0.20673660907999999</v>
          </cell>
          <cell r="HT66">
            <v>27.785777464690003</v>
          </cell>
          <cell r="HU66">
            <v>0.40332125189000001</v>
          </cell>
          <cell r="HX66">
            <v>25.84300041837</v>
          </cell>
          <cell r="HY66">
            <v>6.6551437030000007E-2</v>
          </cell>
          <cell r="HZ66">
            <v>28.92530764068999</v>
          </cell>
          <cell r="IA66">
            <v>2.4047144665199998</v>
          </cell>
        </row>
        <row r="68">
          <cell r="HL68">
            <v>54.020625549639995</v>
          </cell>
          <cell r="HM68">
            <v>1.03057668202</v>
          </cell>
          <cell r="HN68">
            <v>85.673658261770001</v>
          </cell>
          <cell r="HO68">
            <v>3.2359521682999999</v>
          </cell>
        </row>
      </sheetData>
      <sheetData sheetId="38"/>
      <sheetData sheetId="39">
        <row r="3">
          <cell r="A3" t="str">
            <v xml:space="preserve"> «Альянс Трейд»</v>
          </cell>
          <cell r="B3">
            <v>9</v>
          </cell>
        </row>
        <row r="4">
          <cell r="A4" t="str">
            <v>Ru-Trade24</v>
          </cell>
          <cell r="B4">
            <v>28</v>
          </cell>
        </row>
        <row r="5">
          <cell r="A5" t="str">
            <v>АИСТ</v>
          </cell>
          <cell r="B5">
            <v>0</v>
          </cell>
        </row>
        <row r="6">
          <cell r="A6" t="str">
            <v>АРБбитЛот</v>
          </cell>
          <cell r="B6">
            <v>9</v>
          </cell>
        </row>
        <row r="7">
          <cell r="A7" t="str">
            <v>Арбитат</v>
          </cell>
          <cell r="B7">
            <v>26</v>
          </cell>
        </row>
        <row r="8">
          <cell r="A8" t="str">
            <v>АрбиТрейд</v>
          </cell>
          <cell r="B8">
            <v>0</v>
          </cell>
        </row>
        <row r="9">
          <cell r="A9" t="str">
            <v>АУКЦИОНПРО</v>
          </cell>
          <cell r="B9">
            <v>14</v>
          </cell>
        </row>
        <row r="10">
          <cell r="A10" t="str">
            <v>Аукционы Сибири</v>
          </cell>
          <cell r="B10">
            <v>8</v>
          </cell>
        </row>
        <row r="11">
          <cell r="A11" t="str">
            <v>Всероссийская Электронная Торговая Площадка</v>
          </cell>
          <cell r="B11">
            <v>40</v>
          </cell>
        </row>
        <row r="12">
          <cell r="A12" t="str">
            <v>Митра</v>
          </cell>
          <cell r="B12">
            <v>5</v>
          </cell>
        </row>
        <row r="13">
          <cell r="A13" t="str">
            <v>МФБ</v>
          </cell>
          <cell r="B13">
            <v>0</v>
          </cell>
        </row>
        <row r="14">
          <cell r="A14" t="str">
            <v>Открытая торговая площадка</v>
          </cell>
          <cell r="B14">
            <v>0</v>
          </cell>
        </row>
        <row r="15">
          <cell r="A15" t="str">
            <v>ПТП-Центр</v>
          </cell>
          <cell r="B15">
            <v>9</v>
          </cell>
        </row>
        <row r="16">
          <cell r="A16" t="str">
            <v>Сибирская торговая площадка</v>
          </cell>
          <cell r="B16">
            <v>4</v>
          </cell>
        </row>
        <row r="17">
          <cell r="A17" t="str">
            <v>ЭТП Агенда"</v>
          </cell>
          <cell r="B17">
            <v>0</v>
          </cell>
        </row>
        <row r="18">
          <cell r="A18" t="str">
            <v>ЭТС24</v>
          </cell>
          <cell r="B18">
            <v>0</v>
          </cell>
        </row>
        <row r="19">
          <cell r="A19" t="str">
            <v>«Property Trade»</v>
          </cell>
          <cell r="B19">
            <v>1</v>
          </cell>
        </row>
        <row r="20">
          <cell r="A20" t="str">
            <v>«RUSSIA OnLine»</v>
          </cell>
          <cell r="B20">
            <v>47</v>
          </cell>
        </row>
        <row r="21">
          <cell r="A21" t="str">
            <v>«Новые информационные сервисы»</v>
          </cell>
          <cell r="B21">
            <v>226</v>
          </cell>
        </row>
        <row r="22">
          <cell r="A22" t="str">
            <v>«Региональная Торговая площадка»</v>
          </cell>
          <cell r="B22">
            <v>17</v>
          </cell>
        </row>
        <row r="23">
          <cell r="A23" t="str">
            <v>«Системы ЭЛектронных Торгов»</v>
          </cell>
          <cell r="B23">
            <v>0</v>
          </cell>
        </row>
        <row r="24">
          <cell r="A24" t="str">
            <v>«ТЕНДЕР ГАРАНТ»</v>
          </cell>
          <cell r="B24">
            <v>0</v>
          </cell>
        </row>
        <row r="25">
          <cell r="A25" t="str">
            <v>«Электронная площадка «Вердиктъ»</v>
          </cell>
          <cell r="B25">
            <v>40</v>
          </cell>
        </row>
        <row r="26">
          <cell r="A26" t="str">
            <v>«Электронная торговая площадка ELECTRO-TORGI.RU»</v>
          </cell>
          <cell r="B26">
            <v>16</v>
          </cell>
        </row>
        <row r="27">
          <cell r="A27" t="str">
            <v>B2B-Center</v>
          </cell>
          <cell r="B27">
            <v>0</v>
          </cell>
        </row>
        <row r="28">
          <cell r="A28" t="str">
            <v>KARTOTEKA.RU</v>
          </cell>
          <cell r="B28">
            <v>0</v>
          </cell>
        </row>
        <row r="29">
          <cell r="A29" t="str">
            <v>Tender Technologies</v>
          </cell>
          <cell r="B29">
            <v>24</v>
          </cell>
        </row>
        <row r="30">
          <cell r="A30" t="str">
            <v>uTender</v>
          </cell>
          <cell r="B30">
            <v>27</v>
          </cell>
        </row>
        <row r="31">
          <cell r="A31" t="str">
            <v>АКОСТА info</v>
          </cell>
          <cell r="B31">
            <v>8</v>
          </cell>
        </row>
        <row r="32">
          <cell r="A32" t="str">
            <v>Альфалот</v>
          </cell>
          <cell r="B32">
            <v>225</v>
          </cell>
        </row>
        <row r="33">
          <cell r="A33" t="str">
            <v>АО «Сбербанк-АСТ»</v>
          </cell>
          <cell r="B33">
            <v>23</v>
          </cell>
        </row>
        <row r="34">
          <cell r="A34" t="str">
            <v>Аукцион-центр</v>
          </cell>
          <cell r="B34">
            <v>20</v>
          </cell>
        </row>
        <row r="35">
          <cell r="A35" t="str">
            <v>Аукционы Дальнего Востока</v>
          </cell>
          <cell r="B35">
            <v>0</v>
          </cell>
        </row>
        <row r="36">
          <cell r="A36" t="str">
            <v>Балтийская электронная площадка</v>
          </cell>
          <cell r="B36">
            <v>21</v>
          </cell>
        </row>
        <row r="37">
          <cell r="A37" t="str">
            <v>Межрегиональная Электронная Торговая Площадка</v>
          </cell>
          <cell r="B37">
            <v>0</v>
          </cell>
        </row>
        <row r="38">
          <cell r="A38" t="str">
            <v>Межрегиональная Электронная Торговая Система</v>
          </cell>
          <cell r="B38">
            <v>812</v>
          </cell>
        </row>
        <row r="39">
          <cell r="A39" t="str">
            <v>МЕТА-ИНВЕСТ</v>
          </cell>
          <cell r="B39">
            <v>8</v>
          </cell>
        </row>
        <row r="40">
          <cell r="A40" t="str">
            <v>Объединенная Торговая Площадка</v>
          </cell>
          <cell r="B40">
            <v>22</v>
          </cell>
        </row>
        <row r="41">
          <cell r="A41" t="str">
            <v>ООО «Специализированная организация по проведению торгов – Южная Электронная Торговая Площадка»</v>
          </cell>
          <cell r="B41">
            <v>4</v>
          </cell>
        </row>
        <row r="42">
          <cell r="A42" t="str">
            <v>Российский аукционный дом</v>
          </cell>
          <cell r="B42">
            <v>180</v>
          </cell>
        </row>
        <row r="43">
          <cell r="A43" t="str">
            <v>Систематорг</v>
          </cell>
          <cell r="B43">
            <v>31</v>
          </cell>
        </row>
        <row r="44">
          <cell r="A44" t="str">
            <v>ТендерСтандарт</v>
          </cell>
          <cell r="B44">
            <v>12</v>
          </cell>
        </row>
        <row r="45">
          <cell r="A45" t="str">
            <v>ТП "Фабрикант"</v>
          </cell>
          <cell r="B45">
            <v>53</v>
          </cell>
        </row>
        <row r="46">
          <cell r="A46" t="str">
            <v>Уральская электронная торговая площадка</v>
          </cell>
          <cell r="B46">
            <v>48</v>
          </cell>
        </row>
        <row r="47">
          <cell r="A47" t="str">
            <v>Центр дистанционных торгов</v>
          </cell>
          <cell r="B47">
            <v>714</v>
          </cell>
        </row>
        <row r="48">
          <cell r="A48" t="str">
            <v>Электронная площадка "Аукционный тендерный центр"</v>
          </cell>
          <cell r="B48">
            <v>11</v>
          </cell>
        </row>
        <row r="49">
          <cell r="A49" t="str">
            <v>Электронная площадка "Система Электронных Торгов Имуществом" (СЭЛТИМ)</v>
          </cell>
          <cell r="B49">
            <v>5</v>
          </cell>
        </row>
        <row r="50">
          <cell r="A50" t="str">
            <v>Электронная площадка №1</v>
          </cell>
          <cell r="B50">
            <v>0</v>
          </cell>
        </row>
        <row r="51">
          <cell r="A51" t="str">
            <v>Электронная площадка Центра реализации</v>
          </cell>
          <cell r="B51">
            <v>38</v>
          </cell>
        </row>
        <row r="52">
          <cell r="A52" t="str">
            <v>Электронная площадка ЭСП</v>
          </cell>
          <cell r="B52">
            <v>30</v>
          </cell>
        </row>
        <row r="53">
          <cell r="A53" t="str">
            <v>Электронная торговая площадка "Евразийская торговая площадка"</v>
          </cell>
          <cell r="B53">
            <v>0</v>
          </cell>
        </row>
        <row r="54">
          <cell r="A54" t="str">
            <v>Электронная Торговая Площадка "ПОВОЛЖСКИЙ АУКЦИОННЫЙ ДОМ"</v>
          </cell>
          <cell r="B54">
            <v>0</v>
          </cell>
        </row>
        <row r="55">
          <cell r="A55" t="str">
            <v xml:space="preserve">Электронная торговая площадка "Профит" </v>
          </cell>
          <cell r="B55">
            <v>28</v>
          </cell>
        </row>
        <row r="56">
          <cell r="A56" t="str">
            <v>Электронная торговая площадка "Регион"</v>
          </cell>
          <cell r="B56">
            <v>13</v>
          </cell>
        </row>
        <row r="57">
          <cell r="A57" t="str">
            <v xml:space="preserve">Электронная торговая площадка Заказ РФ </v>
          </cell>
          <cell r="B57">
            <v>0</v>
          </cell>
        </row>
        <row r="58">
          <cell r="A58" t="str">
            <v>Электронный капитал</v>
          </cell>
          <cell r="B58">
            <v>0</v>
          </cell>
        </row>
        <row r="59">
          <cell r="A59" t="str">
            <v>ЭТП "Пром-Консалтинг"</v>
          </cell>
          <cell r="B59">
            <v>0</v>
          </cell>
        </row>
        <row r="60">
          <cell r="A60" t="str">
            <v>ЭТП "ЮГРА"</v>
          </cell>
          <cell r="B60">
            <v>17</v>
          </cell>
        </row>
      </sheetData>
      <sheetData sheetId="40">
        <row r="3">
          <cell r="A3" t="str">
            <v xml:space="preserve"> «Альянс Трейд»</v>
          </cell>
          <cell r="B3">
            <v>24</v>
          </cell>
        </row>
        <row r="4">
          <cell r="A4" t="str">
            <v>Ru-Trade24</v>
          </cell>
          <cell r="B4">
            <v>29</v>
          </cell>
        </row>
        <row r="5">
          <cell r="A5" t="str">
            <v>АИСТ</v>
          </cell>
          <cell r="B5">
            <v>0</v>
          </cell>
        </row>
        <row r="6">
          <cell r="A6" t="str">
            <v>АРБбитЛот</v>
          </cell>
          <cell r="B6">
            <v>325</v>
          </cell>
        </row>
        <row r="7">
          <cell r="A7" t="str">
            <v>Арбитат</v>
          </cell>
          <cell r="B7">
            <v>16</v>
          </cell>
        </row>
        <row r="8">
          <cell r="A8" t="str">
            <v>АУКЦИОНПРО</v>
          </cell>
          <cell r="B8">
            <v>35</v>
          </cell>
        </row>
        <row r="9">
          <cell r="A9" t="str">
            <v>Аукционы Сибири</v>
          </cell>
          <cell r="B9">
            <v>85</v>
          </cell>
        </row>
        <row r="10">
          <cell r="A10" t="str">
            <v>Всероссийская Электронная Торговая Площадка</v>
          </cell>
          <cell r="B10">
            <v>40</v>
          </cell>
        </row>
        <row r="11">
          <cell r="A11" t="str">
            <v>Митра</v>
          </cell>
          <cell r="B11">
            <v>24</v>
          </cell>
        </row>
        <row r="12">
          <cell r="A12" t="str">
            <v>МФБ</v>
          </cell>
          <cell r="B12">
            <v>0</v>
          </cell>
        </row>
        <row r="13">
          <cell r="A13" t="str">
            <v>Открытая торговая площадка</v>
          </cell>
          <cell r="B13">
            <v>0</v>
          </cell>
        </row>
        <row r="14">
          <cell r="A14" t="str">
            <v>ПТП-Центр</v>
          </cell>
          <cell r="B14">
            <v>11</v>
          </cell>
        </row>
        <row r="15">
          <cell r="A15" t="str">
            <v>Сибирская торговая площадка</v>
          </cell>
          <cell r="B15">
            <v>11</v>
          </cell>
        </row>
        <row r="16">
          <cell r="A16" t="str">
            <v>ТоргГрупп</v>
          </cell>
          <cell r="B16">
            <v>95</v>
          </cell>
        </row>
        <row r="17">
          <cell r="A17" t="str">
            <v>«Property Trade»</v>
          </cell>
          <cell r="B17">
            <v>0</v>
          </cell>
        </row>
        <row r="18">
          <cell r="A18" t="str">
            <v>«RUSSIA OnLine»</v>
          </cell>
          <cell r="B18">
            <v>188</v>
          </cell>
        </row>
        <row r="19">
          <cell r="A19" t="str">
            <v>«Новые информационные сервисы»</v>
          </cell>
          <cell r="B19">
            <v>2185</v>
          </cell>
        </row>
        <row r="20">
          <cell r="A20" t="str">
            <v>«Региональная Торговая площадка»</v>
          </cell>
          <cell r="B20">
            <v>29</v>
          </cell>
        </row>
        <row r="21">
          <cell r="A21" t="str">
            <v>«Системы ЭЛектронных Торгов»</v>
          </cell>
          <cell r="B21">
            <v>0</v>
          </cell>
        </row>
        <row r="22">
          <cell r="A22" t="str">
            <v>«ТЕНДЕР ГАРАНТ»</v>
          </cell>
          <cell r="B22">
            <v>0</v>
          </cell>
        </row>
        <row r="23">
          <cell r="A23" t="str">
            <v>«Электронная площадка «Вердиктъ»</v>
          </cell>
          <cell r="B23">
            <v>43</v>
          </cell>
        </row>
        <row r="24">
          <cell r="A24" t="str">
            <v>«Электронная торговая площадка ELECTRO-TORGI.RU»</v>
          </cell>
          <cell r="B24">
            <v>37</v>
          </cell>
        </row>
        <row r="25">
          <cell r="A25" t="str">
            <v>B2B-Center</v>
          </cell>
          <cell r="B25">
            <v>0</v>
          </cell>
        </row>
        <row r="26">
          <cell r="A26" t="str">
            <v>KARTOTEKA.RU</v>
          </cell>
          <cell r="B26">
            <v>0</v>
          </cell>
        </row>
        <row r="27">
          <cell r="A27" t="str">
            <v>Tender Technologies</v>
          </cell>
          <cell r="B27">
            <v>98</v>
          </cell>
        </row>
        <row r="28">
          <cell r="A28" t="str">
            <v>uTender</v>
          </cell>
          <cell r="B28">
            <v>37</v>
          </cell>
        </row>
        <row r="29">
          <cell r="A29" t="str">
            <v>АКОСТА info</v>
          </cell>
          <cell r="B29">
            <v>237</v>
          </cell>
        </row>
        <row r="30">
          <cell r="A30" t="str">
            <v>Альфалот</v>
          </cell>
          <cell r="B30">
            <v>827</v>
          </cell>
        </row>
        <row r="31">
          <cell r="A31" t="str">
            <v>АО «Сбербанк-АСТ»</v>
          </cell>
          <cell r="B31">
            <v>126</v>
          </cell>
        </row>
        <row r="32">
          <cell r="A32" t="str">
            <v>Аукцион-центр</v>
          </cell>
          <cell r="B32">
            <v>11</v>
          </cell>
        </row>
        <row r="33">
          <cell r="A33" t="str">
            <v>Аукционы Дальнего Востока</v>
          </cell>
          <cell r="B33">
            <v>5</v>
          </cell>
        </row>
        <row r="34">
          <cell r="A34" t="str">
            <v>Балтийская электронная площадка</v>
          </cell>
          <cell r="B34">
            <v>12</v>
          </cell>
        </row>
        <row r="35">
          <cell r="A35" t="str">
            <v>Межрегиональная Электронная Торговая Система</v>
          </cell>
          <cell r="B35">
            <v>6686</v>
          </cell>
        </row>
        <row r="36">
          <cell r="A36" t="str">
            <v>МЕТА-ИНВЕСТ</v>
          </cell>
          <cell r="B36">
            <v>3</v>
          </cell>
        </row>
        <row r="37">
          <cell r="A37" t="str">
            <v>Объединенная Торговая Площадка</v>
          </cell>
          <cell r="B37">
            <v>9</v>
          </cell>
        </row>
        <row r="38">
          <cell r="A38" t="str">
            <v>ООО «Специализированная организация по проведению торгов – Южная Электронная Торговая Площадка»</v>
          </cell>
          <cell r="B38">
            <v>49</v>
          </cell>
        </row>
        <row r="39">
          <cell r="A39" t="str">
            <v>Российский аукционный дом</v>
          </cell>
          <cell r="B39">
            <v>1850</v>
          </cell>
        </row>
        <row r="40">
          <cell r="A40" t="str">
            <v>Систематорг</v>
          </cell>
          <cell r="B40">
            <v>898</v>
          </cell>
        </row>
        <row r="41">
          <cell r="A41" t="str">
            <v>ТендерСтандарт</v>
          </cell>
          <cell r="B41">
            <v>17</v>
          </cell>
        </row>
        <row r="42">
          <cell r="A42" t="str">
            <v>ТП "Фабрикант"</v>
          </cell>
          <cell r="B42">
            <v>287</v>
          </cell>
        </row>
        <row r="43">
          <cell r="A43" t="str">
            <v>Уральская электронная торговая площадка</v>
          </cell>
          <cell r="B43">
            <v>206</v>
          </cell>
        </row>
        <row r="44">
          <cell r="A44" t="str">
            <v>Центр дистанционных торгов</v>
          </cell>
          <cell r="B44">
            <v>8871</v>
          </cell>
        </row>
        <row r="45">
          <cell r="A45" t="str">
            <v>Электронная площадка "Аукционный тендерный центр"</v>
          </cell>
          <cell r="B45">
            <v>63</v>
          </cell>
        </row>
        <row r="46">
          <cell r="A46" t="str">
            <v>Электронная площадка "Система Электронных Торгов Имуществом" (СЭЛТИМ)</v>
          </cell>
          <cell r="B46">
            <v>5</v>
          </cell>
        </row>
        <row r="47">
          <cell r="A47" t="str">
            <v>Электронная площадка Центра реализации</v>
          </cell>
          <cell r="B47">
            <v>194</v>
          </cell>
        </row>
        <row r="48">
          <cell r="A48" t="str">
            <v>Электронная площадка ЭСП</v>
          </cell>
          <cell r="B48">
            <v>15</v>
          </cell>
        </row>
        <row r="49">
          <cell r="A49" t="str">
            <v>Электронная торговая площадка "Евразийская торговая площадка"</v>
          </cell>
          <cell r="B49">
            <v>0</v>
          </cell>
        </row>
        <row r="50">
          <cell r="A50" t="str">
            <v>Электронная Торговая Площадка "ПОВОЛЖСКИЙ АУКЦИОННЫЙ ДОМ"</v>
          </cell>
          <cell r="B50">
            <v>0</v>
          </cell>
        </row>
        <row r="51">
          <cell r="A51" t="str">
            <v xml:space="preserve">Электронная торговая площадка "Профит" </v>
          </cell>
          <cell r="B51">
            <v>202</v>
          </cell>
        </row>
        <row r="52">
          <cell r="A52" t="str">
            <v>Электронная торговая площадка "Регион"</v>
          </cell>
          <cell r="B52">
            <v>5</v>
          </cell>
        </row>
        <row r="53">
          <cell r="A53" t="str">
            <v>ЭТП "Пром-Консалтинг"</v>
          </cell>
          <cell r="B53">
            <v>0</v>
          </cell>
        </row>
      </sheetData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62" sqref="A62:XFD64"/>
    </sheetView>
  </sheetViews>
  <sheetFormatPr defaultColWidth="8.85546875" defaultRowHeight="12.75" x14ac:dyDescent="0.25"/>
  <cols>
    <col min="1" max="1" width="33.5703125" style="12" customWidth="1"/>
    <col min="2" max="2" width="10.85546875" style="19" customWidth="1"/>
    <col min="3" max="3" width="3.7109375" style="19" customWidth="1"/>
    <col min="4" max="4" width="8.140625" style="19" customWidth="1"/>
    <col min="5" max="5" width="7.42578125" style="20" bestFit="1" customWidth="1"/>
    <col min="6" max="6" width="8.85546875" style="19" customWidth="1"/>
    <col min="7" max="7" width="3.140625" style="19" customWidth="1"/>
    <col min="8" max="8" width="8.28515625" style="19" bestFit="1" customWidth="1"/>
    <col min="9" max="9" width="8.28515625" style="19" customWidth="1"/>
    <col min="10" max="10" width="11" style="19" customWidth="1"/>
    <col min="11" max="11" width="3.42578125" style="19" customWidth="1"/>
    <col min="12" max="13" width="9.42578125" style="19" customWidth="1"/>
    <col min="14" max="14" width="10" style="19" customWidth="1"/>
    <col min="15" max="15" width="3.42578125" style="19" customWidth="1"/>
    <col min="16" max="16" width="8.28515625" style="19" customWidth="1"/>
    <col min="17" max="17" width="7.42578125" style="19" customWidth="1"/>
    <col min="18" max="18" width="11" style="19" customWidth="1"/>
    <col min="19" max="19" width="3.28515625" style="19" customWidth="1"/>
    <col min="20" max="21" width="9.42578125" style="19" customWidth="1"/>
    <col min="22" max="22" width="10" style="19" customWidth="1"/>
    <col min="23" max="23" width="3.5703125" style="19" customWidth="1"/>
    <col min="24" max="24" width="8.28515625" style="19" customWidth="1"/>
    <col min="25" max="25" width="7.42578125" style="19" customWidth="1"/>
    <col min="26" max="26" width="11" style="19" customWidth="1"/>
    <col min="27" max="27" width="3.7109375" style="19" customWidth="1"/>
    <col min="28" max="29" width="9.42578125" style="19" customWidth="1"/>
    <col min="30" max="30" width="10" style="19" customWidth="1"/>
    <col min="31" max="31" width="3" style="19" customWidth="1"/>
    <col min="32" max="32" width="8.28515625" style="19" customWidth="1"/>
    <col min="33" max="33" width="7.42578125" style="19" customWidth="1"/>
    <col min="34" max="34" width="10.140625" style="19" bestFit="1" customWidth="1"/>
    <col min="35" max="35" width="9" style="19" customWidth="1"/>
    <col min="36" max="36" width="9.7109375" style="19" customWidth="1"/>
    <col min="37" max="16384" width="8.85546875" style="12"/>
  </cols>
  <sheetData>
    <row r="1" spans="1:37" x14ac:dyDescent="0.25">
      <c r="A1" s="17"/>
    </row>
    <row r="2" spans="1:37" s="15" customFormat="1" ht="49.5" customHeight="1" x14ac:dyDescent="0.25">
      <c r="A2" s="38" t="s">
        <v>56</v>
      </c>
      <c r="B2" s="71" t="s">
        <v>77</v>
      </c>
      <c r="C2" s="71"/>
      <c r="D2" s="71"/>
      <c r="E2" s="71"/>
      <c r="F2" s="72" t="s">
        <v>78</v>
      </c>
      <c r="G2" s="72"/>
      <c r="H2" s="72"/>
      <c r="I2" s="72"/>
      <c r="J2" s="73" t="s">
        <v>72</v>
      </c>
      <c r="K2" s="73"/>
      <c r="L2" s="73"/>
      <c r="M2" s="73"/>
      <c r="N2" s="72" t="s">
        <v>73</v>
      </c>
      <c r="O2" s="72"/>
      <c r="P2" s="72"/>
      <c r="Q2" s="72"/>
      <c r="R2" s="73" t="s">
        <v>76</v>
      </c>
      <c r="S2" s="73"/>
      <c r="T2" s="73"/>
      <c r="U2" s="73"/>
      <c r="V2" s="72" t="s">
        <v>61</v>
      </c>
      <c r="W2" s="72"/>
      <c r="X2" s="72"/>
      <c r="Y2" s="72"/>
      <c r="Z2" s="73" t="s">
        <v>75</v>
      </c>
      <c r="AA2" s="73"/>
      <c r="AB2" s="73"/>
      <c r="AC2" s="73"/>
      <c r="AD2" s="72" t="s">
        <v>74</v>
      </c>
      <c r="AE2" s="72"/>
      <c r="AF2" s="72"/>
      <c r="AG2" s="72"/>
      <c r="AH2" s="69" t="s">
        <v>84</v>
      </c>
      <c r="AI2" s="69"/>
      <c r="AJ2" s="70"/>
      <c r="AK2" s="16"/>
    </row>
    <row r="3" spans="1:37" s="11" customFormat="1" ht="36.75" customHeight="1" thickBot="1" x14ac:dyDescent="0.3">
      <c r="A3" s="39"/>
      <c r="B3" s="40" t="s">
        <v>55</v>
      </c>
      <c r="C3" s="74" t="s">
        <v>0</v>
      </c>
      <c r="D3" s="40" t="s">
        <v>1</v>
      </c>
      <c r="E3" s="27" t="s">
        <v>3</v>
      </c>
      <c r="F3" s="41" t="s">
        <v>55</v>
      </c>
      <c r="G3" s="66" t="s">
        <v>0</v>
      </c>
      <c r="H3" s="41" t="s">
        <v>1</v>
      </c>
      <c r="I3" s="41" t="s">
        <v>3</v>
      </c>
      <c r="J3" s="40" t="s">
        <v>55</v>
      </c>
      <c r="K3" s="74" t="s">
        <v>0</v>
      </c>
      <c r="L3" s="40" t="s">
        <v>1</v>
      </c>
      <c r="M3" s="27" t="s">
        <v>3</v>
      </c>
      <c r="N3" s="41" t="s">
        <v>55</v>
      </c>
      <c r="O3" s="66" t="s">
        <v>0</v>
      </c>
      <c r="P3" s="41" t="s">
        <v>1</v>
      </c>
      <c r="Q3" s="41" t="s">
        <v>3</v>
      </c>
      <c r="R3" s="40" t="s">
        <v>55</v>
      </c>
      <c r="S3" s="74" t="s">
        <v>0</v>
      </c>
      <c r="T3" s="40" t="s">
        <v>1</v>
      </c>
      <c r="U3" s="27" t="s">
        <v>3</v>
      </c>
      <c r="V3" s="41" t="s">
        <v>55</v>
      </c>
      <c r="W3" s="66" t="s">
        <v>0</v>
      </c>
      <c r="X3" s="41" t="s">
        <v>1</v>
      </c>
      <c r="Y3" s="41" t="s">
        <v>3</v>
      </c>
      <c r="Z3" s="40" t="s">
        <v>55</v>
      </c>
      <c r="AA3" s="74" t="s">
        <v>0</v>
      </c>
      <c r="AB3" s="40" t="s">
        <v>1</v>
      </c>
      <c r="AC3" s="27" t="s">
        <v>3</v>
      </c>
      <c r="AD3" s="41" t="s">
        <v>55</v>
      </c>
      <c r="AE3" s="66" t="s">
        <v>0</v>
      </c>
      <c r="AF3" s="41" t="s">
        <v>1</v>
      </c>
      <c r="AG3" s="41" t="s">
        <v>3</v>
      </c>
      <c r="AH3" s="40" t="s">
        <v>1</v>
      </c>
      <c r="AI3" s="40" t="s">
        <v>2</v>
      </c>
      <c r="AJ3" s="42" t="s">
        <v>0</v>
      </c>
    </row>
    <row r="4" spans="1:37" s="11" customFormat="1" ht="9.75" customHeight="1" thickBot="1" x14ac:dyDescent="0.3">
      <c r="A4" s="39" t="s">
        <v>57</v>
      </c>
      <c r="B4" s="40"/>
      <c r="C4" s="75"/>
      <c r="D4" s="28">
        <v>0.2</v>
      </c>
      <c r="E4" s="40"/>
      <c r="F4" s="41"/>
      <c r="G4" s="67"/>
      <c r="H4" s="14">
        <v>0.1</v>
      </c>
      <c r="I4" s="41"/>
      <c r="J4" s="40"/>
      <c r="K4" s="75"/>
      <c r="L4" s="28">
        <v>0.2</v>
      </c>
      <c r="M4" s="40"/>
      <c r="N4" s="41"/>
      <c r="O4" s="67"/>
      <c r="P4" s="14">
        <v>0.1</v>
      </c>
      <c r="Q4" s="41"/>
      <c r="R4" s="40"/>
      <c r="S4" s="75"/>
      <c r="T4" s="28">
        <v>0.05</v>
      </c>
      <c r="U4" s="40"/>
      <c r="V4" s="41"/>
      <c r="W4" s="67"/>
      <c r="X4" s="14">
        <v>0.2</v>
      </c>
      <c r="Y4" s="41"/>
      <c r="Z4" s="40"/>
      <c r="AA4" s="75"/>
      <c r="AB4" s="28">
        <v>0.1</v>
      </c>
      <c r="AC4" s="40"/>
      <c r="AD4" s="41"/>
      <c r="AE4" s="67"/>
      <c r="AF4" s="14">
        <v>0.05</v>
      </c>
      <c r="AG4" s="41"/>
      <c r="AH4" s="28">
        <f>P4+L4+H4+D4+T4+X4+AB4+AF4</f>
        <v>1</v>
      </c>
      <c r="AI4" s="40"/>
      <c r="AJ4" s="42"/>
    </row>
    <row r="5" spans="1:37" s="11" customFormat="1" ht="13.5" x14ac:dyDescent="0.25">
      <c r="A5" s="39"/>
      <c r="B5" s="40"/>
      <c r="C5" s="76"/>
      <c r="D5" s="43"/>
      <c r="E5" s="27"/>
      <c r="F5" s="24"/>
      <c r="G5" s="68"/>
      <c r="H5" s="44"/>
      <c r="I5" s="41" t="s">
        <v>3</v>
      </c>
      <c r="J5" s="40"/>
      <c r="K5" s="76"/>
      <c r="L5" s="43"/>
      <c r="M5" s="40" t="s">
        <v>3</v>
      </c>
      <c r="N5" s="24"/>
      <c r="O5" s="68"/>
      <c r="P5" s="44"/>
      <c r="Q5" s="41" t="s">
        <v>3</v>
      </c>
      <c r="R5" s="40"/>
      <c r="S5" s="76"/>
      <c r="T5" s="43"/>
      <c r="U5" s="40" t="s">
        <v>3</v>
      </c>
      <c r="V5" s="24"/>
      <c r="W5" s="68"/>
      <c r="X5" s="44"/>
      <c r="Y5" s="41" t="s">
        <v>3</v>
      </c>
      <c r="Z5" s="40"/>
      <c r="AA5" s="76"/>
      <c r="AB5" s="43"/>
      <c r="AC5" s="40" t="s">
        <v>3</v>
      </c>
      <c r="AD5" s="24"/>
      <c r="AE5" s="68"/>
      <c r="AF5" s="44"/>
      <c r="AG5" s="41" t="s">
        <v>3</v>
      </c>
      <c r="AH5" s="43"/>
      <c r="AI5" s="40" t="s">
        <v>3</v>
      </c>
      <c r="AJ5" s="42"/>
    </row>
    <row r="6" spans="1:37" s="13" customFormat="1" x14ac:dyDescent="0.25">
      <c r="A6" s="63" t="s">
        <v>67</v>
      </c>
      <c r="B6" s="37">
        <f>VLOOKUP(A6,'[1]6.-1 К-во лотов в сост-ся скорр'!$A$7:$JM$82,270,0)</f>
        <v>3.0395136778115502E-2</v>
      </c>
      <c r="C6" s="25">
        <f>IFERROR(RANK(B6,$B$6:$B$65),"")</f>
        <v>29</v>
      </c>
      <c r="D6" s="26"/>
      <c r="E6" s="29">
        <f>IFERROR(RANK(C6,$C$6:$C$65),"")*$D$4</f>
        <v>6.4</v>
      </c>
      <c r="F6" s="45">
        <f>VLOOKUP(A6,'[1]6.-1 К-во лотов в сост-ся скорр'!$A$7:$JM$65,272,0)</f>
        <v>0.59259259259259256</v>
      </c>
      <c r="G6" s="18">
        <f>IFERROR(RANK(F6,$F$6:$F$65),"")</f>
        <v>17</v>
      </c>
      <c r="H6" s="21"/>
      <c r="I6" s="22">
        <f t="shared" ref="I6:I37" si="0">RANK(G6,$G$6:$G$65)*$H$4</f>
        <v>4.4000000000000004</v>
      </c>
      <c r="J6" s="26">
        <f>VLOOKUP(A6,'[1]9-1.Стоим-ть всего'!$A$6:$C$62,2,0)*1000</f>
        <v>75.473348560000005</v>
      </c>
      <c r="K6" s="25">
        <f>IFERROR(RANK(J6,$J$6:$J$65),"")</f>
        <v>33</v>
      </c>
      <c r="L6" s="26"/>
      <c r="M6" s="29">
        <f t="shared" ref="M6:M37" si="1">IFERROR(RANK(K6,$K$6:$K$65)*$L$4,0)</f>
        <v>5.6000000000000005</v>
      </c>
      <c r="N6" s="45">
        <f>VLOOKUP(A6,'[1]9-1.Стоим-ть всего'!$A$6:$JJ$69,269,0)</f>
        <v>1.3761344455924467</v>
      </c>
      <c r="O6" s="18">
        <f>IFERROR(RANK(N6,$N$6:$N$65),"")</f>
        <v>28</v>
      </c>
      <c r="P6" s="21"/>
      <c r="Q6" s="22">
        <f t="shared" ref="Q6:Q37" si="2">IFERROR(RANK(O6,$O$6:$O$65)*$P$4,0)</f>
        <v>1.1000000000000001</v>
      </c>
      <c r="R6" s="37">
        <f>VLOOKUP(A6,'[1]9-1.Стоим-ть всего'!$A$6:$JJ$62,270,0)</f>
        <v>0.15778270027831356</v>
      </c>
      <c r="S6" s="25">
        <f>IFERROR(RANK(R6,$R$6:$R$65),"")</f>
        <v>34</v>
      </c>
      <c r="T6" s="26"/>
      <c r="U6" s="29">
        <f>IFERROR(RANK(S6,$S$6:$S$65)*$T$4,0)</f>
        <v>0.4</v>
      </c>
      <c r="V6" s="19">
        <f>VLOOKUP(A6,'[1]3.К-во участников'!$A$5:$B$69,2,0)</f>
        <v>152</v>
      </c>
      <c r="W6" s="18">
        <f>IFERROR(RANK(V6,$V$6:$V$65),"")</f>
        <v>23</v>
      </c>
      <c r="X6" s="21"/>
      <c r="Y6" s="22">
        <f>IFERROR(RANK(W6,$W$6:$W$65)*$X$4,0)</f>
        <v>7.6000000000000005</v>
      </c>
      <c r="Z6" s="26">
        <f>VLOOKUP(A6,'[1]14.Должники ЮЛ'!$A$3:$B$65,2,0)</f>
        <v>9</v>
      </c>
      <c r="AA6" s="25">
        <f>IFERROR(RANK(Z6,$Z$6:$Z$65),"")</f>
        <v>30</v>
      </c>
      <c r="AB6" s="26"/>
      <c r="AC6" s="29">
        <f>IFERROR(RANK(AA6,$AA$6:$AA$65)*$AB$4,0)</f>
        <v>2.9000000000000004</v>
      </c>
      <c r="AD6" s="19">
        <f>VLOOKUP(A6,'[1]15.Должники ФЛ'!$A$3:$B$53,2,0)</f>
        <v>24</v>
      </c>
      <c r="AE6" s="18">
        <f>IFERROR(RANK(AD6,$AD$6:$AD$65),"")</f>
        <v>26</v>
      </c>
      <c r="AF6" s="21"/>
      <c r="AG6" s="22">
        <f>IFERROR(RANK(AE6,$AE$6:$AE$65)*$AF$4,0)</f>
        <v>1.7000000000000002</v>
      </c>
      <c r="AH6" s="26"/>
      <c r="AI6" s="29">
        <f>E6+I6+M6+Q6+U6+Y6+AC6+AG6</f>
        <v>30.100000000000005</v>
      </c>
      <c r="AJ6" s="46">
        <f>RANK(AI6,$AI$6:$AI$65)</f>
        <v>31</v>
      </c>
    </row>
    <row r="7" spans="1:37" x14ac:dyDescent="0.25">
      <c r="A7" s="53" t="s">
        <v>7</v>
      </c>
      <c r="B7" s="47">
        <f>VLOOKUP(A7,'[1]6.-1 К-во лотов в сост-ся скорр'!$A$7:$JM$82,270,0)</f>
        <v>1.9801980198019802E-2</v>
      </c>
      <c r="C7" s="48">
        <f t="shared" ref="C7:C65" si="3">IFERROR(RANK(B7,$B$6:$B$65),"")</f>
        <v>33</v>
      </c>
      <c r="D7" s="49"/>
      <c r="E7" s="50">
        <f t="shared" ref="E7:E37" si="4">IFERROR(RANK(C7,$C$6:$C$65),"")*$D$4</f>
        <v>5.6000000000000005</v>
      </c>
      <c r="F7" s="45">
        <f>VLOOKUP(A7,'[1]6.-1 К-во лотов в сост-ся скорр'!$A$7:$JM$65,272,0)</f>
        <v>0.5955056179775281</v>
      </c>
      <c r="G7" s="51">
        <f t="shared" ref="G7:G65" si="5">IFERROR(RANK(F7,$F$6:$F$65),"")</f>
        <v>16</v>
      </c>
      <c r="I7" s="20">
        <f t="shared" si="0"/>
        <v>4.5</v>
      </c>
      <c r="J7" s="49">
        <f>VLOOKUP(A7,'[1]9-1.Стоим-ть всего'!$A$6:$C$62,2,0)*1000</f>
        <v>124.13893808</v>
      </c>
      <c r="K7" s="48">
        <f t="shared" ref="K7:K65" si="6">IFERROR(RANK(J7,$J$6:$J$65),"")</f>
        <v>28</v>
      </c>
      <c r="L7" s="49"/>
      <c r="M7" s="50">
        <f t="shared" si="1"/>
        <v>6.6000000000000005</v>
      </c>
      <c r="N7" s="45">
        <f>VLOOKUP(A7,'[1]9-1.Стоим-ть всего'!$A$6:$JJ$69,269,0)</f>
        <v>1.1304831339849239</v>
      </c>
      <c r="O7" s="51">
        <f t="shared" ref="O7:O65" si="7">IFERROR(RANK(N7,$N$6:$N$65),"")</f>
        <v>34</v>
      </c>
      <c r="Q7" s="20">
        <f t="shared" si="2"/>
        <v>0.5</v>
      </c>
      <c r="R7" s="47">
        <f>VLOOKUP(A7,'[1]9-1.Стоим-ть всего'!$A$6:$JJ$62,270,0)</f>
        <v>0.16793803678552677</v>
      </c>
      <c r="S7" s="48">
        <f t="shared" ref="S7:S65" si="8">IFERROR(RANK(R7,$R$6:$R$65),"")</f>
        <v>32</v>
      </c>
      <c r="T7" s="49"/>
      <c r="U7" s="50">
        <f t="shared" ref="U7:U65" si="9">IFERROR(RANK(S7,$S$6:$S$65)*$T$4,0)</f>
        <v>0.5</v>
      </c>
      <c r="V7" s="19">
        <f>VLOOKUP(A7,'[1]3.К-во участников'!$A$5:$B$69,2,0)</f>
        <v>117</v>
      </c>
      <c r="W7" s="51">
        <f t="shared" ref="W7:W65" si="10">IFERROR(RANK(V7,$V$6:$V$65),"")</f>
        <v>26</v>
      </c>
      <c r="Y7" s="20">
        <f t="shared" ref="Y7:Y65" si="11">IFERROR(RANK(W7,$W$6:$W$65)*$X$4,0)</f>
        <v>7</v>
      </c>
      <c r="Z7" s="49">
        <f>VLOOKUP(A7,'[1]14.Должники ЮЛ'!$A$3:$B$65,2,0)</f>
        <v>28</v>
      </c>
      <c r="AA7" s="48">
        <f t="shared" ref="AA7:AA65" si="12">IFERROR(RANK(Z7,$Z$6:$Z$65),"")</f>
        <v>14</v>
      </c>
      <c r="AB7" s="49"/>
      <c r="AC7" s="50">
        <f t="shared" ref="AC7:AC65" si="13">IFERROR(RANK(AA7,$AA$6:$AA$65)*$AB$4,0)</f>
        <v>4.6000000000000005</v>
      </c>
      <c r="AD7" s="19">
        <f>VLOOKUP(A7,'[1]15.Должники ФЛ'!$A$3:$B$53,2,0)</f>
        <v>29</v>
      </c>
      <c r="AE7" s="51">
        <f t="shared" ref="AE7:AE65" si="14">IFERROR(RANK(AD7,$AD$6:$AD$65),"")</f>
        <v>24</v>
      </c>
      <c r="AG7" s="20">
        <f t="shared" ref="AG7:AG65" si="15">IFERROR(RANK(AE7,$AE$6:$AE$65)*$AF$4,0)</f>
        <v>1.8</v>
      </c>
      <c r="AH7" s="49"/>
      <c r="AI7" s="50">
        <f t="shared" ref="AI7:AI65" si="16">E7+I7+M7+Q7+U7+Y7+AC7+AG7</f>
        <v>31.100000000000005</v>
      </c>
      <c r="AJ7" s="52">
        <f t="shared" ref="AJ7:AJ65" si="17">RANK(AI7,$AI$6:$AI$65)</f>
        <v>30</v>
      </c>
    </row>
    <row r="8" spans="1:37" hidden="1" x14ac:dyDescent="0.25">
      <c r="A8" s="53" t="s">
        <v>37</v>
      </c>
      <c r="B8" s="47"/>
      <c r="C8" s="48">
        <f t="shared" si="3"/>
        <v>39</v>
      </c>
      <c r="D8" s="49"/>
      <c r="E8" s="50">
        <f t="shared" si="4"/>
        <v>0.2</v>
      </c>
      <c r="F8" s="45"/>
      <c r="G8" s="51">
        <f t="shared" si="5"/>
        <v>42</v>
      </c>
      <c r="I8" s="20">
        <f t="shared" si="0"/>
        <v>0.1</v>
      </c>
      <c r="J8" s="49">
        <f>VLOOKUP(A8,'[1]9-1.Стоим-ть всего'!$A$6:$C$62,2,0)*1000</f>
        <v>0</v>
      </c>
      <c r="K8" s="48">
        <f t="shared" si="6"/>
        <v>42</v>
      </c>
      <c r="L8" s="49"/>
      <c r="M8" s="50">
        <f t="shared" si="1"/>
        <v>0.2</v>
      </c>
      <c r="N8" s="45"/>
      <c r="O8" s="51" t="str">
        <f t="shared" si="7"/>
        <v/>
      </c>
      <c r="Q8" s="20">
        <f t="shared" si="2"/>
        <v>0</v>
      </c>
      <c r="R8" s="47"/>
      <c r="S8" s="48" t="str">
        <f t="shared" si="8"/>
        <v/>
      </c>
      <c r="T8" s="49"/>
      <c r="U8" s="50">
        <f t="shared" si="9"/>
        <v>0</v>
      </c>
      <c r="V8" s="19">
        <f>VLOOKUP(A8,'[1]3.К-во участников'!$A$5:$B$69,2,0)</f>
        <v>0</v>
      </c>
      <c r="W8" s="51">
        <f t="shared" si="10"/>
        <v>37</v>
      </c>
      <c r="Y8" s="20">
        <f t="shared" si="11"/>
        <v>0.2</v>
      </c>
      <c r="Z8" s="49">
        <f>VLOOKUP(A8,'[1]14.Должники ЮЛ'!$A$3:$B$65,2,0)</f>
        <v>0</v>
      </c>
      <c r="AA8" s="48">
        <f t="shared" si="12"/>
        <v>41</v>
      </c>
      <c r="AB8" s="49"/>
      <c r="AC8" s="50">
        <f t="shared" si="13"/>
        <v>0.1</v>
      </c>
      <c r="AD8" s="19">
        <f>VLOOKUP(A8,'[1]15.Должники ФЛ'!$A$3:$B$53,2,0)</f>
        <v>0</v>
      </c>
      <c r="AE8" s="51">
        <f t="shared" si="14"/>
        <v>40</v>
      </c>
      <c r="AG8" s="20">
        <f t="shared" si="15"/>
        <v>0.05</v>
      </c>
      <c r="AH8" s="49"/>
      <c r="AI8" s="50">
        <f t="shared" si="16"/>
        <v>0.85</v>
      </c>
      <c r="AJ8" s="52">
        <f t="shared" si="17"/>
        <v>42</v>
      </c>
    </row>
    <row r="9" spans="1:37" x14ac:dyDescent="0.25">
      <c r="A9" s="53" t="s">
        <v>68</v>
      </c>
      <c r="B9" s="47">
        <f>VLOOKUP(A9,'[1]6.-1 К-во лотов в сост-ся скорр'!$A$7:$JM$82,270,0)</f>
        <v>4.4606650446066508E-2</v>
      </c>
      <c r="C9" s="48">
        <f t="shared" si="3"/>
        <v>24</v>
      </c>
      <c r="D9" s="49"/>
      <c r="E9" s="50">
        <f t="shared" si="4"/>
        <v>7.4</v>
      </c>
      <c r="F9" s="45">
        <f>VLOOKUP(A9,'[1]6.-1 К-во лотов в сост-ся скорр'!$A$7:$JM$65,272,0)</f>
        <v>0.52852348993288589</v>
      </c>
      <c r="G9" s="51">
        <f t="shared" si="5"/>
        <v>26</v>
      </c>
      <c r="I9" s="20">
        <f t="shared" si="0"/>
        <v>3.5</v>
      </c>
      <c r="J9" s="49">
        <f>VLOOKUP(A9,'[1]9-1.Стоим-ть всего'!$A$6:$C$62,2,0)*1000</f>
        <v>213.59093709999999</v>
      </c>
      <c r="K9" s="48">
        <f t="shared" si="6"/>
        <v>25</v>
      </c>
      <c r="L9" s="49"/>
      <c r="M9" s="50">
        <f t="shared" si="1"/>
        <v>7.2</v>
      </c>
      <c r="N9" s="45">
        <f>VLOOKUP(A9,'[1]9-1.Стоим-ть всего'!$A$6:$JJ$69,269,0)</f>
        <v>1.5099224779739782</v>
      </c>
      <c r="O9" s="51">
        <f t="shared" si="7"/>
        <v>20</v>
      </c>
      <c r="Q9" s="20">
        <f t="shared" si="2"/>
        <v>1.9000000000000001</v>
      </c>
      <c r="R9" s="47">
        <f>VLOOKUP(A9,'[1]9-1.Стоим-ть всего'!$A$6:$JJ$62,270,0)</f>
        <v>0.55555253366761359</v>
      </c>
      <c r="S9" s="48">
        <f t="shared" si="8"/>
        <v>10</v>
      </c>
      <c r="T9" s="49"/>
      <c r="U9" s="50">
        <f t="shared" si="9"/>
        <v>1.6</v>
      </c>
      <c r="V9" s="19">
        <f>VLOOKUP(A9,'[1]3.К-во участников'!$A$5:$B$69,2,0)</f>
        <v>878</v>
      </c>
      <c r="W9" s="51">
        <f t="shared" si="10"/>
        <v>7</v>
      </c>
      <c r="Y9" s="20">
        <f t="shared" si="11"/>
        <v>10.8</v>
      </c>
      <c r="Z9" s="49">
        <f>VLOOKUP(A9,'[1]14.Должники ЮЛ'!$A$3:$B$65,2,0)</f>
        <v>9</v>
      </c>
      <c r="AA9" s="48">
        <f t="shared" si="12"/>
        <v>30</v>
      </c>
      <c r="AB9" s="49"/>
      <c r="AC9" s="50">
        <f t="shared" si="13"/>
        <v>2.9000000000000004</v>
      </c>
      <c r="AD9" s="19">
        <f>VLOOKUP(A9,'[1]15.Должники ФЛ'!$A$3:$B$53,2,0)</f>
        <v>325</v>
      </c>
      <c r="AE9" s="51">
        <f t="shared" si="14"/>
        <v>7</v>
      </c>
      <c r="AG9" s="20">
        <f t="shared" si="15"/>
        <v>2.7</v>
      </c>
      <c r="AH9" s="49"/>
      <c r="AI9" s="50">
        <f t="shared" si="16"/>
        <v>38.000000000000007</v>
      </c>
      <c r="AJ9" s="52">
        <f t="shared" si="17"/>
        <v>15</v>
      </c>
    </row>
    <row r="10" spans="1:37" x14ac:dyDescent="0.25">
      <c r="A10" s="53" t="s">
        <v>49</v>
      </c>
      <c r="B10" s="47">
        <f>VLOOKUP(A10,'[1]6.-1 К-во лотов в сост-ся скорр'!$A$7:$JM$82,270,0)</f>
        <v>7.3684210526315783E-2</v>
      </c>
      <c r="C10" s="48">
        <f t="shared" si="3"/>
        <v>6</v>
      </c>
      <c r="D10" s="49"/>
      <c r="E10" s="50">
        <f t="shared" si="4"/>
        <v>11</v>
      </c>
      <c r="F10" s="45">
        <f>VLOOKUP(A10,'[1]6.-1 К-во лотов в сост-ся скорр'!$A$7:$JM$65,272,0)</f>
        <v>0.62189054726368154</v>
      </c>
      <c r="G10" s="51">
        <f t="shared" si="5"/>
        <v>14</v>
      </c>
      <c r="I10" s="20">
        <f t="shared" si="0"/>
        <v>4.7</v>
      </c>
      <c r="J10" s="49">
        <f>VLOOKUP(A10,'[1]9-1.Стоим-ть всего'!$A$6:$C$62,2,0)*1000</f>
        <v>226.97490632</v>
      </c>
      <c r="K10" s="48">
        <f t="shared" si="6"/>
        <v>22</v>
      </c>
      <c r="L10" s="49"/>
      <c r="M10" s="50">
        <f t="shared" si="1"/>
        <v>7.8000000000000007</v>
      </c>
      <c r="N10" s="45">
        <f>VLOOKUP(A10,'[1]9-1.Стоим-ть всего'!$A$6:$JJ$69,269,0)</f>
        <v>1.0408843000151138</v>
      </c>
      <c r="O10" s="51">
        <f t="shared" si="7"/>
        <v>38</v>
      </c>
      <c r="Q10" s="20">
        <f t="shared" si="2"/>
        <v>0.1</v>
      </c>
      <c r="R10" s="47">
        <f>VLOOKUP(A10,'[1]9-1.Стоим-ть всего'!$A$6:$JJ$62,270,0)</f>
        <v>0.17316213827096763</v>
      </c>
      <c r="S10" s="48">
        <f t="shared" si="8"/>
        <v>31</v>
      </c>
      <c r="T10" s="49"/>
      <c r="U10" s="50">
        <f t="shared" si="9"/>
        <v>0.55000000000000004</v>
      </c>
      <c r="V10" s="19">
        <f>VLOOKUP(A10,'[1]3.К-во участников'!$A$5:$B$69,2,0)</f>
        <v>247</v>
      </c>
      <c r="W10" s="51">
        <f t="shared" si="10"/>
        <v>17</v>
      </c>
      <c r="Y10" s="20">
        <f t="shared" si="11"/>
        <v>8.8000000000000007</v>
      </c>
      <c r="Z10" s="49">
        <f>VLOOKUP(A10,'[1]14.Должники ЮЛ'!$A$3:$B$65,2,0)</f>
        <v>26</v>
      </c>
      <c r="AA10" s="48">
        <f t="shared" si="12"/>
        <v>17</v>
      </c>
      <c r="AB10" s="49"/>
      <c r="AC10" s="50">
        <f t="shared" si="13"/>
        <v>4.4000000000000004</v>
      </c>
      <c r="AD10" s="19">
        <f>VLOOKUP(A10,'[1]15.Должники ФЛ'!$A$3:$B$53,2,0)</f>
        <v>16</v>
      </c>
      <c r="AE10" s="51">
        <f t="shared" si="14"/>
        <v>29</v>
      </c>
      <c r="AG10" s="20">
        <f t="shared" si="15"/>
        <v>1.6</v>
      </c>
      <c r="AH10" s="49"/>
      <c r="AI10" s="50">
        <f t="shared" si="16"/>
        <v>38.950000000000003</v>
      </c>
      <c r="AJ10" s="52">
        <f t="shared" si="17"/>
        <v>14</v>
      </c>
    </row>
    <row r="11" spans="1:37" hidden="1" x14ac:dyDescent="0.25">
      <c r="A11" s="53" t="s">
        <v>5</v>
      </c>
      <c r="B11" s="47"/>
      <c r="C11" s="48">
        <f t="shared" si="3"/>
        <v>39</v>
      </c>
      <c r="D11" s="49"/>
      <c r="E11" s="50">
        <f t="shared" si="4"/>
        <v>0.2</v>
      </c>
      <c r="F11" s="45"/>
      <c r="G11" s="51">
        <f t="shared" si="5"/>
        <v>42</v>
      </c>
      <c r="I11" s="20">
        <f t="shared" si="0"/>
        <v>0.1</v>
      </c>
      <c r="J11" s="49"/>
      <c r="K11" s="48">
        <f t="shared" si="6"/>
        <v>42</v>
      </c>
      <c r="L11" s="49"/>
      <c r="M11" s="50">
        <f t="shared" si="1"/>
        <v>0.2</v>
      </c>
      <c r="N11" s="45"/>
      <c r="O11" s="51" t="str">
        <f t="shared" si="7"/>
        <v/>
      </c>
      <c r="Q11" s="20">
        <f t="shared" si="2"/>
        <v>0</v>
      </c>
      <c r="R11" s="47"/>
      <c r="S11" s="48" t="str">
        <f t="shared" si="8"/>
        <v/>
      </c>
      <c r="T11" s="49"/>
      <c r="U11" s="50">
        <f t="shared" si="9"/>
        <v>0</v>
      </c>
      <c r="V11" s="19">
        <f>VLOOKUP(A11,'[1]3.К-во участников'!$A$5:$B$69,2,0)</f>
        <v>0</v>
      </c>
      <c r="W11" s="51">
        <f t="shared" si="10"/>
        <v>37</v>
      </c>
      <c r="Y11" s="20">
        <f t="shared" si="11"/>
        <v>0.2</v>
      </c>
      <c r="Z11" s="49">
        <f>VLOOKUP(A11,'[1]14.Должники ЮЛ'!$A$3:$B$65,2,0)</f>
        <v>0</v>
      </c>
      <c r="AA11" s="48">
        <f t="shared" si="12"/>
        <v>41</v>
      </c>
      <c r="AB11" s="49"/>
      <c r="AC11" s="50">
        <f t="shared" si="13"/>
        <v>0.1</v>
      </c>
      <c r="AE11" s="51">
        <f t="shared" si="14"/>
        <v>40</v>
      </c>
      <c r="AG11" s="20">
        <f t="shared" si="15"/>
        <v>0.05</v>
      </c>
      <c r="AH11" s="49"/>
      <c r="AI11" s="50">
        <f t="shared" si="16"/>
        <v>0.85</v>
      </c>
      <c r="AJ11" s="52">
        <f t="shared" si="17"/>
        <v>42</v>
      </c>
    </row>
    <row r="12" spans="1:37" x14ac:dyDescent="0.25">
      <c r="A12" s="53" t="s">
        <v>70</v>
      </c>
      <c r="B12" s="47">
        <f>VLOOKUP(A12,'[1]6.-1 К-во лотов в сост-ся скорр'!$A$7:$JM$82,270,0)</f>
        <v>1.9704433497536946E-2</v>
      </c>
      <c r="C12" s="48">
        <f t="shared" si="3"/>
        <v>34</v>
      </c>
      <c r="D12" s="49"/>
      <c r="E12" s="50">
        <f t="shared" si="4"/>
        <v>5.4</v>
      </c>
      <c r="F12" s="45">
        <f>VLOOKUP(A12,'[1]6.-1 К-во лотов в сост-ся скорр'!$A$7:$JM$65,272,0)</f>
        <v>0.54545454545454541</v>
      </c>
      <c r="G12" s="51">
        <f t="shared" si="5"/>
        <v>22</v>
      </c>
      <c r="I12" s="20">
        <f t="shared" si="0"/>
        <v>3.8000000000000003</v>
      </c>
      <c r="J12" s="49">
        <f>VLOOKUP(A12,'[1]9-1.Стоим-ть всего'!$A$6:$C$62,2,0)*1000</f>
        <v>1138.0377145300001</v>
      </c>
      <c r="K12" s="48">
        <f t="shared" si="6"/>
        <v>9</v>
      </c>
      <c r="L12" s="49"/>
      <c r="M12" s="50">
        <f t="shared" si="1"/>
        <v>10.4</v>
      </c>
      <c r="N12" s="45">
        <f>VLOOKUP(A12,'[1]9-1.Стоим-ть всего'!$A$6:$JJ$69,269,0)</f>
        <v>1.7625254796597594</v>
      </c>
      <c r="O12" s="51">
        <f t="shared" si="7"/>
        <v>14</v>
      </c>
      <c r="Q12" s="20">
        <f t="shared" si="2"/>
        <v>2.5</v>
      </c>
      <c r="R12" s="47">
        <f>VLOOKUP(A12,'[1]9-1.Стоим-ть всего'!$A$6:$JJ$62,270,0)</f>
        <v>0.55196560926964988</v>
      </c>
      <c r="S12" s="48">
        <f t="shared" si="8"/>
        <v>11</v>
      </c>
      <c r="T12" s="49"/>
      <c r="U12" s="50">
        <f t="shared" si="9"/>
        <v>1.55</v>
      </c>
      <c r="V12" s="19">
        <f>VLOOKUP(A12,'[1]3.К-во участников'!$A$5:$B$69,2,0)</f>
        <v>0</v>
      </c>
      <c r="W12" s="51">
        <f t="shared" si="10"/>
        <v>37</v>
      </c>
      <c r="Y12" s="20">
        <f t="shared" si="11"/>
        <v>0.2</v>
      </c>
      <c r="Z12" s="49">
        <f>VLOOKUP(A12,'[1]14.Должники ЮЛ'!$A$3:$B$65,2,0)</f>
        <v>14</v>
      </c>
      <c r="AA12" s="48">
        <f t="shared" si="12"/>
        <v>26</v>
      </c>
      <c r="AB12" s="49"/>
      <c r="AC12" s="50">
        <f t="shared" si="13"/>
        <v>3.5</v>
      </c>
      <c r="AD12" s="19">
        <f>VLOOKUP(A12,'[1]15.Должники ФЛ'!$A$3:$B$53,2,0)</f>
        <v>35</v>
      </c>
      <c r="AE12" s="51">
        <f t="shared" si="14"/>
        <v>23</v>
      </c>
      <c r="AG12" s="20">
        <f t="shared" si="15"/>
        <v>1.9000000000000001</v>
      </c>
      <c r="AH12" s="49"/>
      <c r="AI12" s="50">
        <f t="shared" si="16"/>
        <v>29.25</v>
      </c>
      <c r="AJ12" s="52">
        <f t="shared" si="17"/>
        <v>34</v>
      </c>
    </row>
    <row r="13" spans="1:37" x14ac:dyDescent="0.25">
      <c r="A13" s="53" t="s">
        <v>14</v>
      </c>
      <c r="B13" s="47">
        <f>VLOOKUP(A13,'[1]6.-1 К-во лотов в сост-ся скорр'!$A$7:$JM$82,270,0)</f>
        <v>5.113636363636364E-2</v>
      </c>
      <c r="C13" s="48">
        <f t="shared" si="3"/>
        <v>15</v>
      </c>
      <c r="D13" s="49"/>
      <c r="E13" s="50">
        <f t="shared" si="4"/>
        <v>9.2000000000000011</v>
      </c>
      <c r="F13" s="45">
        <f>VLOOKUP(A13,'[1]6.-1 К-во лотов в сост-ся скорр'!$A$7:$JM$65,272,0)</f>
        <v>0.5</v>
      </c>
      <c r="G13" s="51">
        <f t="shared" si="5"/>
        <v>29</v>
      </c>
      <c r="I13" s="20">
        <f t="shared" si="0"/>
        <v>3.2</v>
      </c>
      <c r="J13" s="49">
        <f>VLOOKUP(A13,'[1]9-1.Стоим-ть всего'!$A$6:$C$62,2,0)*1000</f>
        <v>75.744670790000001</v>
      </c>
      <c r="K13" s="48">
        <f t="shared" si="6"/>
        <v>32</v>
      </c>
      <c r="L13" s="49"/>
      <c r="M13" s="50">
        <f t="shared" si="1"/>
        <v>5.8000000000000007</v>
      </c>
      <c r="N13" s="45">
        <f>VLOOKUP(A13,'[1]9-1.Стоим-ть всего'!$A$6:$JJ$69,269,0)</f>
        <v>1.4926908514225345</v>
      </c>
      <c r="O13" s="51">
        <f t="shared" si="7"/>
        <v>22</v>
      </c>
      <c r="Q13" s="20">
        <f t="shared" si="2"/>
        <v>1.7000000000000002</v>
      </c>
      <c r="R13" s="47">
        <f>VLOOKUP(A13,'[1]9-1.Стоим-ть всего'!$A$6:$JJ$62,270,0)</f>
        <v>0.17635238434863013</v>
      </c>
      <c r="S13" s="48">
        <f t="shared" si="8"/>
        <v>30</v>
      </c>
      <c r="T13" s="49"/>
      <c r="U13" s="50">
        <f t="shared" si="9"/>
        <v>0.60000000000000009</v>
      </c>
      <c r="V13" s="19">
        <f>VLOOKUP(A13,'[1]3.К-во участников'!$A$5:$B$69,2,0)</f>
        <v>285</v>
      </c>
      <c r="W13" s="51">
        <f t="shared" si="10"/>
        <v>16</v>
      </c>
      <c r="Y13" s="20">
        <f t="shared" si="11"/>
        <v>9</v>
      </c>
      <c r="Z13" s="49">
        <f>VLOOKUP(A13,'[1]14.Должники ЮЛ'!$A$3:$B$65,2,0)</f>
        <v>8</v>
      </c>
      <c r="AA13" s="48">
        <f t="shared" si="12"/>
        <v>33</v>
      </c>
      <c r="AB13" s="49"/>
      <c r="AC13" s="50">
        <f t="shared" si="13"/>
        <v>2.6</v>
      </c>
      <c r="AD13" s="19">
        <f>VLOOKUP(A13,'[1]15.Должники ФЛ'!$A$3:$B$53,2,0)</f>
        <v>85</v>
      </c>
      <c r="AE13" s="51">
        <f t="shared" si="14"/>
        <v>16</v>
      </c>
      <c r="AG13" s="20">
        <f t="shared" si="15"/>
        <v>2.25</v>
      </c>
      <c r="AH13" s="49"/>
      <c r="AI13" s="50">
        <f t="shared" si="16"/>
        <v>34.35</v>
      </c>
      <c r="AJ13" s="52">
        <f t="shared" si="17"/>
        <v>24</v>
      </c>
    </row>
    <row r="14" spans="1:37" x14ac:dyDescent="0.25">
      <c r="A14" s="53" t="s">
        <v>17</v>
      </c>
      <c r="B14" s="47">
        <f>VLOOKUP(A14,'[1]6.-1 К-во лотов в сост-ся скорр'!$A$7:$JM$82,270,0)</f>
        <v>4.7034764826175871E-2</v>
      </c>
      <c r="C14" s="48">
        <f t="shared" si="3"/>
        <v>21</v>
      </c>
      <c r="D14" s="49"/>
      <c r="E14" s="50">
        <f t="shared" si="4"/>
        <v>8</v>
      </c>
      <c r="F14" s="45">
        <f>VLOOKUP(A14,'[1]6.-1 К-во лотов в сост-ся скорр'!$A$7:$JM$65,272,0)</f>
        <v>0.41598360655737704</v>
      </c>
      <c r="G14" s="51">
        <f t="shared" si="5"/>
        <v>32</v>
      </c>
      <c r="I14" s="20">
        <f t="shared" si="0"/>
        <v>2.9000000000000004</v>
      </c>
      <c r="J14" s="49">
        <f>VLOOKUP(A14,'[1]9-1.Стоим-ть всего'!$A$6:$C$62,2,0)*1000</f>
        <v>507.00905641000003</v>
      </c>
      <c r="K14" s="48">
        <f t="shared" si="6"/>
        <v>13</v>
      </c>
      <c r="L14" s="49"/>
      <c r="M14" s="50">
        <f t="shared" si="1"/>
        <v>9.6000000000000014</v>
      </c>
      <c r="N14" s="45">
        <f>VLOOKUP(A14,'[1]9-1.Стоим-ть всего'!$A$6:$JJ$69,269,0)</f>
        <v>11.726645559142321</v>
      </c>
      <c r="O14" s="51">
        <f t="shared" si="7"/>
        <v>1</v>
      </c>
      <c r="Q14" s="20">
        <f t="shared" si="2"/>
        <v>3.8000000000000003</v>
      </c>
      <c r="R14" s="47">
        <f>VLOOKUP(A14,'[1]9-1.Стоим-ть всего'!$A$6:$JJ$62,270,0)</f>
        <v>0.16691376118417176</v>
      </c>
      <c r="S14" s="48">
        <f t="shared" si="8"/>
        <v>33</v>
      </c>
      <c r="T14" s="49"/>
      <c r="U14" s="50">
        <f t="shared" si="9"/>
        <v>0.45</v>
      </c>
      <c r="V14" s="19">
        <f>VLOOKUP(A14,'[1]3.К-во участников'!$A$5:$B$69,2,0)</f>
        <v>366</v>
      </c>
      <c r="W14" s="51">
        <f t="shared" si="10"/>
        <v>13</v>
      </c>
      <c r="Y14" s="20">
        <f t="shared" si="11"/>
        <v>9.6000000000000014</v>
      </c>
      <c r="Z14" s="49">
        <f>VLOOKUP(A14,'[1]14.Должники ЮЛ'!$A$3:$B$65,2,0)</f>
        <v>40</v>
      </c>
      <c r="AA14" s="48">
        <f t="shared" si="12"/>
        <v>9</v>
      </c>
      <c r="AB14" s="49"/>
      <c r="AC14" s="50">
        <f t="shared" si="13"/>
        <v>5.1000000000000005</v>
      </c>
      <c r="AD14" s="19">
        <f>VLOOKUP(A14,'[1]15.Должники ФЛ'!$A$3:$B$53,2,0)</f>
        <v>40</v>
      </c>
      <c r="AE14" s="51">
        <f t="shared" si="14"/>
        <v>20</v>
      </c>
      <c r="AG14" s="20">
        <f t="shared" si="15"/>
        <v>2.0500000000000003</v>
      </c>
      <c r="AH14" s="49"/>
      <c r="AI14" s="50">
        <f t="shared" si="16"/>
        <v>41.5</v>
      </c>
      <c r="AJ14" s="52">
        <f t="shared" si="17"/>
        <v>10</v>
      </c>
    </row>
    <row r="15" spans="1:37" x14ac:dyDescent="0.25">
      <c r="A15" s="53" t="s">
        <v>71</v>
      </c>
      <c r="B15" s="47">
        <f>VLOOKUP(A15,'[1]6.-1 К-во лотов в сост-ся скорр'!$A$7:$JM$82,270,0)</f>
        <v>5.6074766355140186E-2</v>
      </c>
      <c r="C15" s="48">
        <f t="shared" si="3"/>
        <v>10</v>
      </c>
      <c r="D15" s="49"/>
      <c r="E15" s="50">
        <f t="shared" si="4"/>
        <v>10.200000000000001</v>
      </c>
      <c r="F15" s="45">
        <f>VLOOKUP(A15,'[1]6.-1 К-во лотов в сост-ся скорр'!$A$7:$JM$65,272,0)</f>
        <v>0.46296296296296297</v>
      </c>
      <c r="G15" s="51">
        <f t="shared" si="5"/>
        <v>31</v>
      </c>
      <c r="I15" s="20">
        <f t="shared" si="0"/>
        <v>3</v>
      </c>
      <c r="J15" s="49">
        <f>VLOOKUP(A15,'[1]9-1.Стоим-ть всего'!$A$6:$C$62,2,0)*1000</f>
        <v>39.490417489999999</v>
      </c>
      <c r="K15" s="48">
        <f t="shared" si="6"/>
        <v>37</v>
      </c>
      <c r="L15" s="49"/>
      <c r="M15" s="50">
        <f t="shared" si="1"/>
        <v>4.8000000000000007</v>
      </c>
      <c r="N15" s="45">
        <f>VLOOKUP(A15,'[1]9-1.Стоим-ть всего'!$A$6:$JJ$69,269,0)</f>
        <v>1.1856579394922118</v>
      </c>
      <c r="O15" s="51">
        <f t="shared" si="7"/>
        <v>31</v>
      </c>
      <c r="Q15" s="20">
        <f t="shared" si="2"/>
        <v>0.8</v>
      </c>
      <c r="R15" s="47">
        <f>VLOOKUP(A15,'[1]9-1.Стоим-ть всего'!$A$6:$JJ$62,270,0)</f>
        <v>0.27252785178757843</v>
      </c>
      <c r="S15" s="48">
        <f t="shared" si="8"/>
        <v>24</v>
      </c>
      <c r="T15" s="49"/>
      <c r="U15" s="50">
        <f t="shared" si="9"/>
        <v>0.9</v>
      </c>
      <c r="V15" s="19">
        <f>VLOOKUP(A15,'[1]3.К-во участников'!$A$5:$B$69,2,0)</f>
        <v>34</v>
      </c>
      <c r="W15" s="51">
        <f t="shared" si="10"/>
        <v>34</v>
      </c>
      <c r="Y15" s="20">
        <f t="shared" si="11"/>
        <v>5.4</v>
      </c>
      <c r="Z15" s="49">
        <f>VLOOKUP(A15,'[1]14.Должники ЮЛ'!$A$3:$B$65,2,0)</f>
        <v>5</v>
      </c>
      <c r="AA15" s="48">
        <f t="shared" si="12"/>
        <v>36</v>
      </c>
      <c r="AB15" s="49"/>
      <c r="AC15" s="50">
        <f t="shared" si="13"/>
        <v>2.4000000000000004</v>
      </c>
      <c r="AD15" s="19">
        <f>VLOOKUP(A15,'[1]15.Должники ФЛ'!$A$3:$B$53,2,0)</f>
        <v>24</v>
      </c>
      <c r="AE15" s="51">
        <f t="shared" si="14"/>
        <v>26</v>
      </c>
      <c r="AG15" s="20">
        <f t="shared" si="15"/>
        <v>1.7000000000000002</v>
      </c>
      <c r="AH15" s="49"/>
      <c r="AI15" s="50">
        <f t="shared" si="16"/>
        <v>29.2</v>
      </c>
      <c r="AJ15" s="52">
        <f t="shared" si="17"/>
        <v>35</v>
      </c>
    </row>
    <row r="16" spans="1:37" hidden="1" x14ac:dyDescent="0.25">
      <c r="A16" s="53" t="s">
        <v>15</v>
      </c>
      <c r="B16" s="47"/>
      <c r="C16" s="48">
        <f t="shared" si="3"/>
        <v>39</v>
      </c>
      <c r="D16" s="49"/>
      <c r="E16" s="50">
        <f t="shared" si="4"/>
        <v>0.2</v>
      </c>
      <c r="F16" s="45"/>
      <c r="G16" s="51">
        <f t="shared" si="5"/>
        <v>42</v>
      </c>
      <c r="I16" s="20">
        <f t="shared" si="0"/>
        <v>0.1</v>
      </c>
      <c r="J16" s="49">
        <f>VLOOKUP(A16,'[1]9-1.Стоим-ть всего'!$A$6:$C$62,2,0)*1000</f>
        <v>0</v>
      </c>
      <c r="K16" s="48">
        <f t="shared" si="6"/>
        <v>42</v>
      </c>
      <c r="L16" s="49"/>
      <c r="M16" s="50">
        <f t="shared" si="1"/>
        <v>0.2</v>
      </c>
      <c r="N16" s="45"/>
      <c r="O16" s="51" t="str">
        <f t="shared" si="7"/>
        <v/>
      </c>
      <c r="Q16" s="20">
        <f t="shared" si="2"/>
        <v>0</v>
      </c>
      <c r="R16" s="47"/>
      <c r="S16" s="48" t="str">
        <f t="shared" si="8"/>
        <v/>
      </c>
      <c r="T16" s="49"/>
      <c r="U16" s="50">
        <f t="shared" si="9"/>
        <v>0</v>
      </c>
      <c r="V16" s="19">
        <f>VLOOKUP(A16,'[1]3.К-во участников'!$A$5:$B$69,2,0)</f>
        <v>0</v>
      </c>
      <c r="W16" s="51">
        <f t="shared" si="10"/>
        <v>37</v>
      </c>
      <c r="Y16" s="20">
        <f t="shared" si="11"/>
        <v>0.2</v>
      </c>
      <c r="Z16" s="49">
        <f>VLOOKUP(A16,'[1]14.Должники ЮЛ'!$A$3:$B$65,2,0)</f>
        <v>0</v>
      </c>
      <c r="AA16" s="48">
        <f t="shared" si="12"/>
        <v>41</v>
      </c>
      <c r="AB16" s="49"/>
      <c r="AC16" s="50">
        <f t="shared" si="13"/>
        <v>0.1</v>
      </c>
      <c r="AD16" s="19">
        <f>VLOOKUP(A16,'[1]15.Должники ФЛ'!$A$3:$B$53,2,0)</f>
        <v>0</v>
      </c>
      <c r="AE16" s="51">
        <f t="shared" si="14"/>
        <v>40</v>
      </c>
      <c r="AG16" s="20">
        <f t="shared" si="15"/>
        <v>0.05</v>
      </c>
      <c r="AH16" s="49"/>
      <c r="AI16" s="50">
        <f t="shared" si="16"/>
        <v>0.85</v>
      </c>
      <c r="AJ16" s="52">
        <f t="shared" si="17"/>
        <v>42</v>
      </c>
    </row>
    <row r="17" spans="1:36" hidden="1" x14ac:dyDescent="0.25">
      <c r="A17" s="53" t="s">
        <v>20</v>
      </c>
      <c r="B17" s="47"/>
      <c r="C17" s="48">
        <f t="shared" si="3"/>
        <v>39</v>
      </c>
      <c r="D17" s="49"/>
      <c r="E17" s="50">
        <f t="shared" si="4"/>
        <v>0.2</v>
      </c>
      <c r="F17" s="45"/>
      <c r="G17" s="51">
        <f t="shared" si="5"/>
        <v>42</v>
      </c>
      <c r="I17" s="20">
        <f t="shared" si="0"/>
        <v>0.1</v>
      </c>
      <c r="J17" s="49">
        <f>VLOOKUP(A17,'[1]9-1.Стоим-ть всего'!$A$6:$C$62,2,0)*1000</f>
        <v>0</v>
      </c>
      <c r="K17" s="48">
        <f t="shared" si="6"/>
        <v>42</v>
      </c>
      <c r="L17" s="49"/>
      <c r="M17" s="50">
        <f t="shared" si="1"/>
        <v>0.2</v>
      </c>
      <c r="N17" s="45"/>
      <c r="O17" s="51" t="str">
        <f t="shared" si="7"/>
        <v/>
      </c>
      <c r="Q17" s="20">
        <f t="shared" si="2"/>
        <v>0</v>
      </c>
      <c r="R17" s="47"/>
      <c r="S17" s="48" t="str">
        <f t="shared" si="8"/>
        <v/>
      </c>
      <c r="T17" s="49"/>
      <c r="U17" s="50">
        <f t="shared" si="9"/>
        <v>0</v>
      </c>
      <c r="V17" s="19">
        <f>VLOOKUP(A17,'[1]3.К-во участников'!$A$5:$B$69,2,0)</f>
        <v>0</v>
      </c>
      <c r="W17" s="51">
        <f t="shared" si="10"/>
        <v>37</v>
      </c>
      <c r="Y17" s="20">
        <f t="shared" si="11"/>
        <v>0.2</v>
      </c>
      <c r="Z17" s="49">
        <f>VLOOKUP(A17,'[1]14.Должники ЮЛ'!$A$3:$B$65,2,0)</f>
        <v>0</v>
      </c>
      <c r="AA17" s="48">
        <f t="shared" si="12"/>
        <v>41</v>
      </c>
      <c r="AB17" s="49"/>
      <c r="AC17" s="50">
        <f t="shared" si="13"/>
        <v>0.1</v>
      </c>
      <c r="AD17" s="19">
        <f>VLOOKUP(A17,'[1]15.Должники ФЛ'!$A$3:$B$53,2,0)</f>
        <v>0</v>
      </c>
      <c r="AE17" s="51">
        <f t="shared" si="14"/>
        <v>40</v>
      </c>
      <c r="AG17" s="20">
        <f t="shared" si="15"/>
        <v>0.05</v>
      </c>
      <c r="AH17" s="49"/>
      <c r="AI17" s="50">
        <f t="shared" si="16"/>
        <v>0.85</v>
      </c>
      <c r="AJ17" s="52">
        <f t="shared" si="17"/>
        <v>42</v>
      </c>
    </row>
    <row r="18" spans="1:36" x14ac:dyDescent="0.25">
      <c r="A18" s="53" t="s">
        <v>59</v>
      </c>
      <c r="B18" s="47">
        <f>VLOOKUP(A18,'[1]6.-1 К-во лотов в сост-ся скорр'!$A$7:$JM$82,270,0)</f>
        <v>6.3829787234042548E-2</v>
      </c>
      <c r="C18" s="48">
        <f t="shared" si="3"/>
        <v>8</v>
      </c>
      <c r="D18" s="49"/>
      <c r="E18" s="50">
        <f t="shared" si="4"/>
        <v>10.600000000000001</v>
      </c>
      <c r="F18" s="45">
        <f>VLOOKUP(A18,'[1]6.-1 К-во лотов в сост-ся скорр'!$A$7:$JM$65,272,0)</f>
        <v>0.6428571428571429</v>
      </c>
      <c r="G18" s="51">
        <f t="shared" si="5"/>
        <v>10</v>
      </c>
      <c r="I18" s="20">
        <f t="shared" si="0"/>
        <v>5.1000000000000005</v>
      </c>
      <c r="J18" s="49">
        <f>VLOOKUP(A18,'[1]9-1.Стоим-ть всего'!$A$6:$C$62,2,0)*1000</f>
        <v>32.554537080000003</v>
      </c>
      <c r="K18" s="48">
        <f t="shared" si="6"/>
        <v>38</v>
      </c>
      <c r="L18" s="49"/>
      <c r="M18" s="50">
        <f t="shared" si="1"/>
        <v>4.6000000000000005</v>
      </c>
      <c r="N18" s="45">
        <f>VLOOKUP(A18,'[1]9-1.Стоим-ть всего'!$A$6:$JJ$69,269,0)</f>
        <v>4.1805416024463566</v>
      </c>
      <c r="O18" s="51">
        <f t="shared" si="7"/>
        <v>4</v>
      </c>
      <c r="Q18" s="20">
        <f t="shared" si="2"/>
        <v>3.5</v>
      </c>
      <c r="R18" s="47">
        <f>VLOOKUP(A18,'[1]9-1.Стоим-ть всего'!$A$6:$JJ$62,270,0)</f>
        <v>0.66534966551825914</v>
      </c>
      <c r="S18" s="48">
        <f t="shared" si="8"/>
        <v>1</v>
      </c>
      <c r="T18" s="49"/>
      <c r="U18" s="50">
        <f t="shared" si="9"/>
        <v>2.0500000000000003</v>
      </c>
      <c r="V18" s="19">
        <f>VLOOKUP(A18,'[1]3.К-во участников'!$A$5:$B$69,2,0)</f>
        <v>109</v>
      </c>
      <c r="W18" s="51">
        <f t="shared" si="10"/>
        <v>28</v>
      </c>
      <c r="Y18" s="20">
        <f t="shared" si="11"/>
        <v>6.6000000000000005</v>
      </c>
      <c r="Z18" s="49">
        <f>VLOOKUP(A18,'[1]14.Должники ЮЛ'!$A$3:$B$65,2,0)</f>
        <v>9</v>
      </c>
      <c r="AA18" s="48">
        <f t="shared" si="12"/>
        <v>30</v>
      </c>
      <c r="AB18" s="49"/>
      <c r="AC18" s="50">
        <f t="shared" si="13"/>
        <v>2.9000000000000004</v>
      </c>
      <c r="AD18" s="19">
        <f>VLOOKUP(A18,'[1]15.Должники ФЛ'!$A$3:$B$53,2,0)</f>
        <v>11</v>
      </c>
      <c r="AE18" s="51">
        <f t="shared" si="14"/>
        <v>32</v>
      </c>
      <c r="AG18" s="20">
        <f t="shared" si="15"/>
        <v>1.35</v>
      </c>
      <c r="AH18" s="49"/>
      <c r="AI18" s="50">
        <f t="shared" si="16"/>
        <v>36.700000000000003</v>
      </c>
      <c r="AJ18" s="52">
        <f t="shared" si="17"/>
        <v>17</v>
      </c>
    </row>
    <row r="19" spans="1:36" x14ac:dyDescent="0.25">
      <c r="A19" s="53" t="s">
        <v>25</v>
      </c>
      <c r="B19" s="47">
        <f>VLOOKUP(A19,'[1]6.-1 К-во лотов в сост-ся скорр'!$A$7:$JM$82,270,0)</f>
        <v>0</v>
      </c>
      <c r="C19" s="48">
        <f t="shared" si="3"/>
        <v>39</v>
      </c>
      <c r="D19" s="49"/>
      <c r="E19" s="50">
        <f t="shared" si="4"/>
        <v>0.2</v>
      </c>
      <c r="F19" s="45">
        <f>VLOOKUP(A19,'[1]6.-1 К-во лотов в сост-ся скорр'!$A$7:$JM$65,272,0)</f>
        <v>0.65957446808510634</v>
      </c>
      <c r="G19" s="51">
        <f t="shared" si="5"/>
        <v>8</v>
      </c>
      <c r="I19" s="20">
        <f t="shared" si="0"/>
        <v>5.3000000000000007</v>
      </c>
      <c r="J19" s="49">
        <f>VLOOKUP(A19,'[1]9-1.Стоим-ть всего'!$A$6:$C$62,2,0)*1000</f>
        <v>12.96026488</v>
      </c>
      <c r="K19" s="48">
        <f t="shared" si="6"/>
        <v>40</v>
      </c>
      <c r="L19" s="49"/>
      <c r="M19" s="50">
        <f t="shared" si="1"/>
        <v>4.2</v>
      </c>
      <c r="N19" s="45"/>
      <c r="O19" s="51" t="str">
        <f t="shared" si="7"/>
        <v/>
      </c>
      <c r="Q19" s="20">
        <f t="shared" si="2"/>
        <v>0</v>
      </c>
      <c r="R19" s="47">
        <f>VLOOKUP(A19,'[1]9-1.Стоим-ть всего'!$A$6:$JJ$69,270,0)</f>
        <v>0.64681110061613345</v>
      </c>
      <c r="S19" s="48">
        <f t="shared" si="8"/>
        <v>2</v>
      </c>
      <c r="T19" s="49"/>
      <c r="U19" s="50">
        <f t="shared" si="9"/>
        <v>2</v>
      </c>
      <c r="V19" s="19">
        <f>VLOOKUP(A19,'[1]3.К-во участников'!$A$5:$B$69,2,0)</f>
        <v>38</v>
      </c>
      <c r="W19" s="51">
        <f t="shared" si="10"/>
        <v>33</v>
      </c>
      <c r="Y19" s="20">
        <f t="shared" si="11"/>
        <v>5.6000000000000005</v>
      </c>
      <c r="Z19" s="49">
        <f>VLOOKUP(A19,'[1]14.Должники ЮЛ'!$A$3:$B$65,2,0)</f>
        <v>4</v>
      </c>
      <c r="AA19" s="48">
        <f t="shared" si="12"/>
        <v>38</v>
      </c>
      <c r="AB19" s="49"/>
      <c r="AC19" s="50">
        <f t="shared" si="13"/>
        <v>2.2000000000000002</v>
      </c>
      <c r="AD19" s="19">
        <f>VLOOKUP(A19,'[1]15.Должники ФЛ'!$A$3:$B$53,2,0)</f>
        <v>11</v>
      </c>
      <c r="AE19" s="51">
        <f t="shared" si="14"/>
        <v>32</v>
      </c>
      <c r="AG19" s="20">
        <f t="shared" si="15"/>
        <v>1.35</v>
      </c>
      <c r="AH19" s="49"/>
      <c r="AI19" s="50">
        <f t="shared" si="16"/>
        <v>20.85</v>
      </c>
      <c r="AJ19" s="52">
        <f t="shared" si="17"/>
        <v>39</v>
      </c>
    </row>
    <row r="20" spans="1:36" hidden="1" x14ac:dyDescent="0.25">
      <c r="A20" s="53" t="s">
        <v>4</v>
      </c>
      <c r="B20" s="47"/>
      <c r="C20" s="48">
        <f t="shared" si="3"/>
        <v>39</v>
      </c>
      <c r="D20" s="49"/>
      <c r="E20" s="50">
        <f t="shared" si="4"/>
        <v>0.2</v>
      </c>
      <c r="F20" s="45"/>
      <c r="G20" s="51">
        <f t="shared" si="5"/>
        <v>42</v>
      </c>
      <c r="I20" s="20">
        <f t="shared" si="0"/>
        <v>0.1</v>
      </c>
      <c r="J20" s="49"/>
      <c r="K20" s="48">
        <f t="shared" si="6"/>
        <v>42</v>
      </c>
      <c r="L20" s="49"/>
      <c r="M20" s="50">
        <f t="shared" si="1"/>
        <v>0.2</v>
      </c>
      <c r="N20" s="45"/>
      <c r="O20" s="51" t="str">
        <f t="shared" si="7"/>
        <v/>
      </c>
      <c r="Q20" s="20">
        <f t="shared" si="2"/>
        <v>0</v>
      </c>
      <c r="R20" s="47"/>
      <c r="S20" s="48" t="str">
        <f t="shared" si="8"/>
        <v/>
      </c>
      <c r="T20" s="49"/>
      <c r="U20" s="50">
        <f t="shared" si="9"/>
        <v>0</v>
      </c>
      <c r="W20" s="51">
        <f t="shared" si="10"/>
        <v>37</v>
      </c>
      <c r="Y20" s="20">
        <f t="shared" si="11"/>
        <v>0.2</v>
      </c>
      <c r="Z20" s="49"/>
      <c r="AA20" s="48">
        <f t="shared" si="12"/>
        <v>41</v>
      </c>
      <c r="AB20" s="49"/>
      <c r="AC20" s="50">
        <f t="shared" si="13"/>
        <v>0.1</v>
      </c>
      <c r="AE20" s="51">
        <f t="shared" si="14"/>
        <v>40</v>
      </c>
      <c r="AG20" s="20">
        <f t="shared" si="15"/>
        <v>0.05</v>
      </c>
      <c r="AH20" s="49"/>
      <c r="AI20" s="50">
        <f t="shared" si="16"/>
        <v>0.85</v>
      </c>
      <c r="AJ20" s="52">
        <f t="shared" si="17"/>
        <v>42</v>
      </c>
    </row>
    <row r="21" spans="1:36" hidden="1" x14ac:dyDescent="0.25">
      <c r="A21" s="53" t="s">
        <v>8</v>
      </c>
      <c r="B21" s="47"/>
      <c r="C21" s="48">
        <f t="shared" si="3"/>
        <v>39</v>
      </c>
      <c r="D21" s="49"/>
      <c r="E21" s="50">
        <f t="shared" si="4"/>
        <v>0.2</v>
      </c>
      <c r="F21" s="45"/>
      <c r="G21" s="51">
        <f t="shared" si="5"/>
        <v>42</v>
      </c>
      <c r="I21" s="20">
        <f t="shared" si="0"/>
        <v>0.1</v>
      </c>
      <c r="J21" s="49">
        <f>VLOOKUP(A21,'[1]9-1.Стоим-ть всего'!$A$6:$C$62,2,0)*1000</f>
        <v>0</v>
      </c>
      <c r="K21" s="48">
        <f t="shared" si="6"/>
        <v>42</v>
      </c>
      <c r="L21" s="49"/>
      <c r="M21" s="50">
        <f t="shared" si="1"/>
        <v>0.2</v>
      </c>
      <c r="N21" s="45"/>
      <c r="O21" s="51" t="str">
        <f t="shared" si="7"/>
        <v/>
      </c>
      <c r="Q21" s="20">
        <f t="shared" si="2"/>
        <v>0</v>
      </c>
      <c r="R21" s="47"/>
      <c r="S21" s="48" t="str">
        <f t="shared" si="8"/>
        <v/>
      </c>
      <c r="T21" s="49"/>
      <c r="U21" s="50">
        <f t="shared" si="9"/>
        <v>0</v>
      </c>
      <c r="V21" s="19">
        <f>VLOOKUP(A21,'[1]3.К-во участников'!$A$5:$B$69,2,0)</f>
        <v>0</v>
      </c>
      <c r="W21" s="51">
        <f t="shared" si="10"/>
        <v>37</v>
      </c>
      <c r="Y21" s="20">
        <f t="shared" si="11"/>
        <v>0.2</v>
      </c>
      <c r="Z21" s="49">
        <f>VLOOKUP(A21,'[1]14.Должники ЮЛ'!$A$3:$B$65,2,0)</f>
        <v>0</v>
      </c>
      <c r="AA21" s="48">
        <f t="shared" si="12"/>
        <v>41</v>
      </c>
      <c r="AB21" s="49"/>
      <c r="AC21" s="50">
        <f t="shared" si="13"/>
        <v>0.1</v>
      </c>
      <c r="AE21" s="51">
        <f t="shared" si="14"/>
        <v>40</v>
      </c>
      <c r="AG21" s="20">
        <f t="shared" si="15"/>
        <v>0.05</v>
      </c>
      <c r="AH21" s="49"/>
      <c r="AI21" s="50">
        <f t="shared" si="16"/>
        <v>0.85</v>
      </c>
      <c r="AJ21" s="52">
        <f t="shared" si="17"/>
        <v>42</v>
      </c>
    </row>
    <row r="22" spans="1:36" hidden="1" x14ac:dyDescent="0.25">
      <c r="A22" s="53" t="s">
        <v>40</v>
      </c>
      <c r="B22" s="47"/>
      <c r="C22" s="48">
        <f t="shared" si="3"/>
        <v>39</v>
      </c>
      <c r="D22" s="49"/>
      <c r="E22" s="50">
        <f t="shared" si="4"/>
        <v>0.2</v>
      </c>
      <c r="F22" s="45"/>
      <c r="G22" s="51">
        <f t="shared" si="5"/>
        <v>42</v>
      </c>
      <c r="I22" s="20">
        <f t="shared" si="0"/>
        <v>0.1</v>
      </c>
      <c r="J22" s="49">
        <f>VLOOKUP(A22,'[1]9-1.Стоим-ть всего'!$A$6:$C$62,2,0)*1000</f>
        <v>0</v>
      </c>
      <c r="K22" s="48">
        <f t="shared" si="6"/>
        <v>42</v>
      </c>
      <c r="L22" s="49"/>
      <c r="M22" s="50">
        <f t="shared" si="1"/>
        <v>0.2</v>
      </c>
      <c r="N22" s="45"/>
      <c r="O22" s="51" t="str">
        <f t="shared" si="7"/>
        <v/>
      </c>
      <c r="Q22" s="20">
        <f t="shared" si="2"/>
        <v>0</v>
      </c>
      <c r="R22" s="47"/>
      <c r="S22" s="48" t="str">
        <f t="shared" si="8"/>
        <v/>
      </c>
      <c r="T22" s="49"/>
      <c r="U22" s="50">
        <f t="shared" si="9"/>
        <v>0</v>
      </c>
      <c r="V22" s="19">
        <f>VLOOKUP(A22,'[1]3.К-во участников'!$A$5:$B$69,2,0)</f>
        <v>0</v>
      </c>
      <c r="W22" s="51">
        <f t="shared" si="10"/>
        <v>37</v>
      </c>
      <c r="Y22" s="20">
        <f t="shared" si="11"/>
        <v>0.2</v>
      </c>
      <c r="Z22" s="49">
        <f>VLOOKUP(A22,'[1]14.Должники ЮЛ'!$A$3:$B$65,2,0)</f>
        <v>0</v>
      </c>
      <c r="AA22" s="48">
        <f t="shared" si="12"/>
        <v>41</v>
      </c>
      <c r="AB22" s="49"/>
      <c r="AC22" s="50">
        <f t="shared" si="13"/>
        <v>0.1</v>
      </c>
      <c r="AE22" s="51">
        <f t="shared" si="14"/>
        <v>40</v>
      </c>
      <c r="AG22" s="20">
        <f t="shared" si="15"/>
        <v>0.05</v>
      </c>
      <c r="AH22" s="49"/>
      <c r="AI22" s="50">
        <f t="shared" si="16"/>
        <v>0.85</v>
      </c>
      <c r="AJ22" s="52">
        <f t="shared" si="17"/>
        <v>42</v>
      </c>
    </row>
    <row r="23" spans="1:36" x14ac:dyDescent="0.25">
      <c r="A23" s="53" t="s">
        <v>50</v>
      </c>
      <c r="B23" s="47">
        <f>VLOOKUP(A23,'[1]6.-1 К-во лотов в сост-ся скорр'!$A$7:$JM$82,270,0)</f>
        <v>0</v>
      </c>
      <c r="C23" s="48">
        <f t="shared" si="3"/>
        <v>39</v>
      </c>
      <c r="D23" s="49"/>
      <c r="E23" s="50">
        <f t="shared" si="4"/>
        <v>0.2</v>
      </c>
      <c r="F23" s="45">
        <f>VLOOKUP(A23,'[1]6.-1 К-во лотов в сост-ся скорр'!$A$7:$JM$65,272,0)</f>
        <v>1</v>
      </c>
      <c r="G23" s="51">
        <f t="shared" si="5"/>
        <v>1</v>
      </c>
      <c r="I23" s="20">
        <f t="shared" si="0"/>
        <v>6</v>
      </c>
      <c r="J23" s="49">
        <f>VLOOKUP(A23,'[1]9-1.Стоим-ть всего'!$A$6:$C$62,2,0)*1000</f>
        <v>51.111111000000001</v>
      </c>
      <c r="K23" s="48">
        <f t="shared" si="6"/>
        <v>34</v>
      </c>
      <c r="L23" s="49"/>
      <c r="M23" s="50">
        <f t="shared" si="1"/>
        <v>5.4</v>
      </c>
      <c r="N23" s="45"/>
      <c r="O23" s="51" t="str">
        <f t="shared" si="7"/>
        <v/>
      </c>
      <c r="Q23" s="20">
        <f t="shared" si="2"/>
        <v>0</v>
      </c>
      <c r="R23" s="47">
        <f>VLOOKUP(A23,'[1]9-1.Стоим-ть всего'!$A$6:$JJ$62,270,0)</f>
        <v>0.60742787028260781</v>
      </c>
      <c r="S23" s="48">
        <f t="shared" si="8"/>
        <v>5</v>
      </c>
      <c r="T23" s="49"/>
      <c r="U23" s="50">
        <f t="shared" si="9"/>
        <v>1.85</v>
      </c>
      <c r="V23" s="19">
        <f>VLOOKUP(A23,'[1]3.К-во участников'!$A$5:$B$69,2,0)</f>
        <v>1</v>
      </c>
      <c r="W23" s="51">
        <f t="shared" si="10"/>
        <v>36</v>
      </c>
      <c r="Y23" s="20">
        <f t="shared" si="11"/>
        <v>5</v>
      </c>
      <c r="Z23" s="49">
        <f>VLOOKUP(A23,'[1]14.Должники ЮЛ'!$A$3:$B$65,2,0)</f>
        <v>1</v>
      </c>
      <c r="AA23" s="48">
        <f t="shared" si="12"/>
        <v>40</v>
      </c>
      <c r="AB23" s="49"/>
      <c r="AC23" s="50">
        <f t="shared" si="13"/>
        <v>2.1</v>
      </c>
      <c r="AD23" s="19">
        <f>VLOOKUP(A23,'[1]15.Должники ФЛ'!$A$3:$B$53,2,0)</f>
        <v>0</v>
      </c>
      <c r="AE23" s="51">
        <f t="shared" si="14"/>
        <v>40</v>
      </c>
      <c r="AG23" s="20">
        <f t="shared" si="15"/>
        <v>0.05</v>
      </c>
      <c r="AH23" s="49"/>
      <c r="AI23" s="50">
        <f t="shared" si="16"/>
        <v>20.600000000000005</v>
      </c>
      <c r="AJ23" s="52">
        <f t="shared" si="17"/>
        <v>40</v>
      </c>
    </row>
    <row r="24" spans="1:36" x14ac:dyDescent="0.25">
      <c r="A24" s="53" t="s">
        <v>28</v>
      </c>
      <c r="B24" s="47">
        <f>VLOOKUP(A24,'[1]6.-1 К-во лотов в сост-ся скорр'!$A$7:$JM$82,270,0)</f>
        <v>7.7738515901060068E-2</v>
      </c>
      <c r="C24" s="48">
        <f t="shared" si="3"/>
        <v>4</v>
      </c>
      <c r="D24" s="49"/>
      <c r="E24" s="50">
        <f t="shared" si="4"/>
        <v>11.4</v>
      </c>
      <c r="F24" s="45">
        <f>VLOOKUP(A24,'[1]6.-1 К-во лотов в сост-ся скорр'!$A$7:$JM$65,272,0)</f>
        <v>0.54545454545454541</v>
      </c>
      <c r="G24" s="51">
        <f t="shared" si="5"/>
        <v>22</v>
      </c>
      <c r="I24" s="20">
        <f t="shared" si="0"/>
        <v>3.8000000000000003</v>
      </c>
      <c r="J24" s="49">
        <f>VLOOKUP(A24,'[1]9-1.Стоим-ть всего'!$A$6:$C$63,2,0)*1000</f>
        <v>488.67819804999999</v>
      </c>
      <c r="K24" s="48">
        <f t="shared" si="6"/>
        <v>14</v>
      </c>
      <c r="L24" s="49"/>
      <c r="M24" s="50">
        <f t="shared" si="1"/>
        <v>9.4</v>
      </c>
      <c r="N24" s="45">
        <f>VLOOKUP(A24,'[1]9-1.Стоим-ть всего'!$A$6:$JJ$69,269,0)</f>
        <v>1.5651447059873433</v>
      </c>
      <c r="O24" s="51">
        <f t="shared" si="7"/>
        <v>17</v>
      </c>
      <c r="Q24" s="20">
        <f t="shared" si="2"/>
        <v>2.2000000000000002</v>
      </c>
      <c r="R24" s="47">
        <f>VLOOKUP(A24,'[1]9-1.Стоим-ть всего'!$A$6:$JJ$62,270,0)</f>
        <v>0.23764355830852785</v>
      </c>
      <c r="S24" s="48">
        <f t="shared" si="8"/>
        <v>26</v>
      </c>
      <c r="T24" s="49"/>
      <c r="U24" s="50">
        <f t="shared" si="9"/>
        <v>0.8</v>
      </c>
      <c r="V24" s="19">
        <f>VLOOKUP(A24,'[1]3.К-во участников'!$A$5:$B$69,2,0)</f>
        <v>0</v>
      </c>
      <c r="W24" s="51">
        <f t="shared" si="10"/>
        <v>37</v>
      </c>
      <c r="Y24" s="20">
        <f t="shared" si="11"/>
        <v>0.2</v>
      </c>
      <c r="Z24" s="49">
        <f>VLOOKUP(A24,'[1]14.Должники ЮЛ'!$A$3:$B$65,2,0)</f>
        <v>47</v>
      </c>
      <c r="AA24" s="48">
        <f t="shared" si="12"/>
        <v>8</v>
      </c>
      <c r="AB24" s="49"/>
      <c r="AC24" s="50">
        <f t="shared" si="13"/>
        <v>5.3000000000000007</v>
      </c>
      <c r="AD24" s="19">
        <f>VLOOKUP(A24,'[1]15.Должники ФЛ'!$A$3:$B$53,2,0)</f>
        <v>188</v>
      </c>
      <c r="AE24" s="51">
        <f t="shared" si="14"/>
        <v>13</v>
      </c>
      <c r="AG24" s="20">
        <f t="shared" si="15"/>
        <v>2.4000000000000004</v>
      </c>
      <c r="AH24" s="49"/>
      <c r="AI24" s="50">
        <f t="shared" si="16"/>
        <v>35.5</v>
      </c>
      <c r="AJ24" s="52">
        <f t="shared" si="17"/>
        <v>20</v>
      </c>
    </row>
    <row r="25" spans="1:36" x14ac:dyDescent="0.25">
      <c r="A25" s="53" t="s">
        <v>10</v>
      </c>
      <c r="B25" s="47">
        <f>VLOOKUP(A25,'[1]6.-1 К-во лотов в сост-ся скорр'!$A$7:$JM$82,270,0)</f>
        <v>4.6019900497512436E-2</v>
      </c>
      <c r="C25" s="48">
        <f t="shared" si="3"/>
        <v>23</v>
      </c>
      <c r="D25" s="49"/>
      <c r="E25" s="50">
        <f t="shared" si="4"/>
        <v>7.6000000000000005</v>
      </c>
      <c r="F25" s="45">
        <f>VLOOKUP(A25,'[1]6.-1 К-во лотов в сост-ся скорр'!$A$7:$JM$65,272,0)</f>
        <v>0.52856318522792844</v>
      </c>
      <c r="G25" s="51">
        <f t="shared" si="5"/>
        <v>25</v>
      </c>
      <c r="I25" s="20">
        <f t="shared" si="0"/>
        <v>3.6</v>
      </c>
      <c r="J25" s="49">
        <f>VLOOKUP(A25,'[1]9-1.Стоим-ть всего'!$A$6:$C$62,2,0)*1000</f>
        <v>3892.3482074099998</v>
      </c>
      <c r="K25" s="48">
        <f t="shared" si="6"/>
        <v>4</v>
      </c>
      <c r="L25" s="49"/>
      <c r="M25" s="50">
        <f t="shared" si="1"/>
        <v>11.4</v>
      </c>
      <c r="N25" s="45">
        <f>VLOOKUP(A25,'[1]9-1.Стоим-ть всего'!$A$6:$JJ$69,269,0)</f>
        <v>1.3818939392460809</v>
      </c>
      <c r="O25" s="51">
        <f t="shared" si="7"/>
        <v>26</v>
      </c>
      <c r="Q25" s="20">
        <f t="shared" si="2"/>
        <v>1.3</v>
      </c>
      <c r="R25" s="47">
        <f>VLOOKUP(A25,'[1]9-1.Стоим-ть всего'!$A$6:$JJ$62,270,0)</f>
        <v>0.33594945136873028</v>
      </c>
      <c r="S25" s="48">
        <f t="shared" si="8"/>
        <v>20</v>
      </c>
      <c r="T25" s="49"/>
      <c r="U25" s="50">
        <f t="shared" si="9"/>
        <v>1.1000000000000001</v>
      </c>
      <c r="V25" s="19">
        <f>VLOOKUP(A25,'[1]3.К-во участников'!$A$5:$B$69,2,0)</f>
        <v>2673</v>
      </c>
      <c r="W25" s="51">
        <f t="shared" si="10"/>
        <v>5</v>
      </c>
      <c r="Y25" s="20">
        <f t="shared" si="11"/>
        <v>11.200000000000001</v>
      </c>
      <c r="Z25" s="49">
        <f>VLOOKUP(A25,'[1]14.Должники ЮЛ'!$A$3:$B$65,2,0)</f>
        <v>226</v>
      </c>
      <c r="AA25" s="48">
        <f t="shared" si="12"/>
        <v>3</v>
      </c>
      <c r="AB25" s="49"/>
      <c r="AC25" s="50">
        <f t="shared" si="13"/>
        <v>5.8000000000000007</v>
      </c>
      <c r="AD25" s="19">
        <f>VLOOKUP(A25,'[1]15.Должники ФЛ'!$A$3:$B$53,2,0)</f>
        <v>2185</v>
      </c>
      <c r="AE25" s="51">
        <f t="shared" si="14"/>
        <v>3</v>
      </c>
      <c r="AG25" s="20">
        <f t="shared" si="15"/>
        <v>2.9000000000000004</v>
      </c>
      <c r="AH25" s="49"/>
      <c r="AI25" s="50">
        <f t="shared" si="16"/>
        <v>44.9</v>
      </c>
      <c r="AJ25" s="52">
        <f t="shared" si="17"/>
        <v>7</v>
      </c>
    </row>
    <row r="26" spans="1:36" x14ac:dyDescent="0.25">
      <c r="A26" s="53" t="s">
        <v>36</v>
      </c>
      <c r="B26" s="47">
        <f>VLOOKUP(A26,'[1]6.-1 К-во лотов в сост-ся скорр'!$A$7:$JM$82,270,0)</f>
        <v>4.8000000000000001E-2</v>
      </c>
      <c r="C26" s="48">
        <f t="shared" si="3"/>
        <v>19</v>
      </c>
      <c r="D26" s="49"/>
      <c r="E26" s="50">
        <f t="shared" si="4"/>
        <v>8.4</v>
      </c>
      <c r="F26" s="45">
        <f>VLOOKUP(A26,'[1]6.-1 К-во лотов в сост-ся скорр'!$A$7:$JM$65,272,0)</f>
        <v>0.55232558139534882</v>
      </c>
      <c r="G26" s="51">
        <f t="shared" si="5"/>
        <v>21</v>
      </c>
      <c r="I26" s="20">
        <f t="shared" si="0"/>
        <v>4</v>
      </c>
      <c r="J26" s="49">
        <f>VLOOKUP(A26,'[1]9-1.Стоим-ть всего'!$A$6:$C$62,2,0)*1000</f>
        <v>263.84752368000005</v>
      </c>
      <c r="K26" s="48">
        <f t="shared" si="6"/>
        <v>21</v>
      </c>
      <c r="L26" s="49"/>
      <c r="M26" s="50">
        <f t="shared" si="1"/>
        <v>8</v>
      </c>
      <c r="N26" s="45">
        <f>VLOOKUP(A26,'[1]9-1.Стоим-ть всего'!$A$6:$JJ$69,269,0)</f>
        <v>1.0814493120236941</v>
      </c>
      <c r="O26" s="51">
        <f t="shared" si="7"/>
        <v>37</v>
      </c>
      <c r="Q26" s="20">
        <f t="shared" si="2"/>
        <v>0.2</v>
      </c>
      <c r="R26" s="47">
        <f>VLOOKUP(A26,'[1]9-1.Стоим-ть всего'!$A$6:$JJ$62,270,0)</f>
        <v>6.0252914244868352E-2</v>
      </c>
      <c r="S26" s="48">
        <f t="shared" si="8"/>
        <v>39</v>
      </c>
      <c r="T26" s="49"/>
      <c r="U26" s="50">
        <f t="shared" si="9"/>
        <v>0.15000000000000002</v>
      </c>
      <c r="V26" s="19">
        <f>VLOOKUP(A26,'[1]3.К-во участников'!$A$5:$B$69,2,0)</f>
        <v>159</v>
      </c>
      <c r="W26" s="51">
        <f t="shared" si="10"/>
        <v>22</v>
      </c>
      <c r="Y26" s="20">
        <f t="shared" si="11"/>
        <v>7.8000000000000007</v>
      </c>
      <c r="Z26" s="49">
        <f>VLOOKUP(A26,'[1]14.Должники ЮЛ'!$A$3:$B$65,2,0)</f>
        <v>17</v>
      </c>
      <c r="AA26" s="48">
        <f t="shared" si="12"/>
        <v>23</v>
      </c>
      <c r="AB26" s="49"/>
      <c r="AC26" s="50">
        <f t="shared" si="13"/>
        <v>3.7</v>
      </c>
      <c r="AD26" s="19">
        <f>VLOOKUP(A26,'[1]15.Должники ФЛ'!$A$3:$B$53,2,0)</f>
        <v>29</v>
      </c>
      <c r="AE26" s="51">
        <f t="shared" si="14"/>
        <v>24</v>
      </c>
      <c r="AG26" s="20">
        <f t="shared" si="15"/>
        <v>1.8</v>
      </c>
      <c r="AH26" s="49"/>
      <c r="AI26" s="50">
        <f t="shared" si="16"/>
        <v>34.049999999999997</v>
      </c>
      <c r="AJ26" s="52">
        <f t="shared" si="17"/>
        <v>25</v>
      </c>
    </row>
    <row r="27" spans="1:36" hidden="1" x14ac:dyDescent="0.25">
      <c r="A27" s="53" t="s">
        <v>30</v>
      </c>
      <c r="B27" s="47"/>
      <c r="C27" s="48">
        <f t="shared" si="3"/>
        <v>39</v>
      </c>
      <c r="D27" s="49"/>
      <c r="E27" s="50">
        <f t="shared" si="4"/>
        <v>0.2</v>
      </c>
      <c r="F27" s="45"/>
      <c r="G27" s="51">
        <f t="shared" si="5"/>
        <v>42</v>
      </c>
      <c r="I27" s="20">
        <f t="shared" si="0"/>
        <v>0.1</v>
      </c>
      <c r="J27" s="49">
        <f>VLOOKUP(A27,'[1]9-1.Стоим-ть всего'!$A$6:$C$62,2,0)*1000</f>
        <v>0</v>
      </c>
      <c r="K27" s="48">
        <f t="shared" si="6"/>
        <v>42</v>
      </c>
      <c r="L27" s="49"/>
      <c r="M27" s="50">
        <f t="shared" si="1"/>
        <v>0.2</v>
      </c>
      <c r="N27" s="45"/>
      <c r="O27" s="51" t="str">
        <f t="shared" si="7"/>
        <v/>
      </c>
      <c r="Q27" s="20">
        <f t="shared" si="2"/>
        <v>0</v>
      </c>
      <c r="R27" s="47"/>
      <c r="S27" s="48" t="str">
        <f t="shared" si="8"/>
        <v/>
      </c>
      <c r="T27" s="49"/>
      <c r="U27" s="50">
        <f t="shared" si="9"/>
        <v>0</v>
      </c>
      <c r="V27" s="19">
        <f>VLOOKUP(A27,'[1]3.К-во участников'!$A$5:$B$69,2,0)</f>
        <v>0</v>
      </c>
      <c r="W27" s="51">
        <f t="shared" si="10"/>
        <v>37</v>
      </c>
      <c r="Y27" s="20">
        <f t="shared" si="11"/>
        <v>0.2</v>
      </c>
      <c r="Z27" s="49">
        <f>VLOOKUP(A27,'[1]14.Должники ЮЛ'!$A$3:$B$65,2,0)</f>
        <v>0</v>
      </c>
      <c r="AA27" s="48">
        <f t="shared" si="12"/>
        <v>41</v>
      </c>
      <c r="AB27" s="49"/>
      <c r="AC27" s="50">
        <f t="shared" si="13"/>
        <v>0.1</v>
      </c>
      <c r="AD27" s="19">
        <f>VLOOKUP(A27,'[1]15.Должники ФЛ'!$A$3:$B$53,2,0)</f>
        <v>0</v>
      </c>
      <c r="AE27" s="51">
        <f t="shared" si="14"/>
        <v>40</v>
      </c>
      <c r="AG27" s="20">
        <f t="shared" si="15"/>
        <v>0.05</v>
      </c>
      <c r="AH27" s="49"/>
      <c r="AI27" s="50">
        <f t="shared" si="16"/>
        <v>0.85</v>
      </c>
      <c r="AJ27" s="52">
        <f t="shared" si="17"/>
        <v>42</v>
      </c>
    </row>
    <row r="28" spans="1:36" hidden="1" x14ac:dyDescent="0.25">
      <c r="A28" s="53" t="s">
        <v>47</v>
      </c>
      <c r="B28" s="47"/>
      <c r="C28" s="48">
        <f t="shared" si="3"/>
        <v>39</v>
      </c>
      <c r="D28" s="49"/>
      <c r="E28" s="50">
        <f t="shared" si="4"/>
        <v>0.2</v>
      </c>
      <c r="F28" s="45"/>
      <c r="G28" s="51">
        <f t="shared" si="5"/>
        <v>42</v>
      </c>
      <c r="I28" s="20">
        <f t="shared" si="0"/>
        <v>0.1</v>
      </c>
      <c r="J28" s="49">
        <f>VLOOKUP(A28,'[1]9-1.Стоим-ть всего'!$A$6:$C$62,2,0)*1000</f>
        <v>0</v>
      </c>
      <c r="K28" s="48">
        <f t="shared" si="6"/>
        <v>42</v>
      </c>
      <c r="L28" s="49"/>
      <c r="M28" s="50">
        <f t="shared" si="1"/>
        <v>0.2</v>
      </c>
      <c r="N28" s="45"/>
      <c r="O28" s="51" t="str">
        <f t="shared" si="7"/>
        <v/>
      </c>
      <c r="Q28" s="20">
        <f t="shared" si="2"/>
        <v>0</v>
      </c>
      <c r="R28" s="47"/>
      <c r="S28" s="48" t="str">
        <f t="shared" si="8"/>
        <v/>
      </c>
      <c r="T28" s="49"/>
      <c r="U28" s="50">
        <f t="shared" si="9"/>
        <v>0</v>
      </c>
      <c r="V28" s="19">
        <f>VLOOKUP(A28,'[1]3.К-во участников'!$A$5:$B$69,2,0)</f>
        <v>0</v>
      </c>
      <c r="W28" s="51">
        <f t="shared" si="10"/>
        <v>37</v>
      </c>
      <c r="Y28" s="20">
        <f t="shared" si="11"/>
        <v>0.2</v>
      </c>
      <c r="Z28" s="49">
        <f>VLOOKUP(A28,'[1]14.Должники ЮЛ'!$A$3:$B$65,2,0)</f>
        <v>0</v>
      </c>
      <c r="AA28" s="48">
        <f t="shared" si="12"/>
        <v>41</v>
      </c>
      <c r="AB28" s="49"/>
      <c r="AC28" s="50">
        <f t="shared" si="13"/>
        <v>0.1</v>
      </c>
      <c r="AD28" s="19">
        <f>VLOOKUP(A28,'[1]15.Должники ФЛ'!$A$3:$B$53,2,0)</f>
        <v>0</v>
      </c>
      <c r="AE28" s="51">
        <f t="shared" si="14"/>
        <v>40</v>
      </c>
      <c r="AG28" s="20">
        <f t="shared" si="15"/>
        <v>0.05</v>
      </c>
      <c r="AH28" s="49"/>
      <c r="AI28" s="50">
        <f t="shared" si="16"/>
        <v>0.85</v>
      </c>
      <c r="AJ28" s="52">
        <f t="shared" si="17"/>
        <v>42</v>
      </c>
    </row>
    <row r="29" spans="1:36" x14ac:dyDescent="0.25">
      <c r="A29" s="53" t="s">
        <v>23</v>
      </c>
      <c r="B29" s="47">
        <f>VLOOKUP(A29,'[1]6.-1 К-во лотов в сост-ся скорр'!$A$7:$JM$82,270,0)</f>
        <v>2.677376171352075E-2</v>
      </c>
      <c r="C29" s="48">
        <f t="shared" si="3"/>
        <v>32</v>
      </c>
      <c r="D29" s="49"/>
      <c r="E29" s="50">
        <f t="shared" si="4"/>
        <v>5.8000000000000007</v>
      </c>
      <c r="F29" s="45">
        <f>VLOOKUP(A29,'[1]6.-1 К-во лотов в сост-ся скорр'!$A$7:$JM$65,272,0)</f>
        <v>0.34588235294117647</v>
      </c>
      <c r="G29" s="51">
        <f t="shared" si="5"/>
        <v>37</v>
      </c>
      <c r="I29" s="20">
        <f t="shared" si="0"/>
        <v>2.4000000000000004</v>
      </c>
      <c r="J29" s="49">
        <f>VLOOKUP(A29,'[1]9-1.Стоим-ть всего'!$A$6:$C$62,2,0)*1000</f>
        <v>326.48107781000004</v>
      </c>
      <c r="K29" s="48">
        <f t="shared" si="6"/>
        <v>18</v>
      </c>
      <c r="L29" s="49"/>
      <c r="M29" s="50">
        <f t="shared" si="1"/>
        <v>8.6</v>
      </c>
      <c r="N29" s="45">
        <f>VLOOKUP(A29,'[1]9-1.Стоим-ть всего'!$A$6:$JJ$69,269,0)</f>
        <v>1.3773621414860342</v>
      </c>
      <c r="O29" s="51">
        <f t="shared" si="7"/>
        <v>27</v>
      </c>
      <c r="Q29" s="20">
        <f t="shared" si="2"/>
        <v>1.2000000000000002</v>
      </c>
      <c r="R29" s="47">
        <f>VLOOKUP(A29,'[1]9-1.Стоим-ть всего'!$A$6:$JJ$62,270,0)</f>
        <v>2.6660012298291742E-2</v>
      </c>
      <c r="S29" s="48">
        <f t="shared" si="8"/>
        <v>41</v>
      </c>
      <c r="T29" s="49"/>
      <c r="U29" s="50">
        <f t="shared" si="9"/>
        <v>0.05</v>
      </c>
      <c r="V29" s="19">
        <f>VLOOKUP(A29,'[1]3.К-во участников'!$A$5:$B$69,2,0)</f>
        <v>296</v>
      </c>
      <c r="W29" s="51">
        <f t="shared" si="10"/>
        <v>15</v>
      </c>
      <c r="Y29" s="20">
        <f t="shared" si="11"/>
        <v>9.2000000000000011</v>
      </c>
      <c r="Z29" s="49">
        <f>VLOOKUP(A29,'[1]14.Должники ЮЛ'!$A$3:$B$65,2,0)</f>
        <v>40</v>
      </c>
      <c r="AA29" s="48">
        <f t="shared" si="12"/>
        <v>9</v>
      </c>
      <c r="AB29" s="49"/>
      <c r="AC29" s="50">
        <f t="shared" si="13"/>
        <v>5.1000000000000005</v>
      </c>
      <c r="AD29" s="19">
        <f>VLOOKUP(A29,'[1]15.Должники ФЛ'!$A$3:$B$53,2,0)</f>
        <v>43</v>
      </c>
      <c r="AE29" s="51">
        <f t="shared" si="14"/>
        <v>19</v>
      </c>
      <c r="AG29" s="20">
        <f t="shared" si="15"/>
        <v>2.1</v>
      </c>
      <c r="AH29" s="49"/>
      <c r="AI29" s="50">
        <f t="shared" si="16"/>
        <v>34.450000000000003</v>
      </c>
      <c r="AJ29" s="52">
        <f t="shared" si="17"/>
        <v>23</v>
      </c>
    </row>
    <row r="30" spans="1:36" ht="30.75" customHeight="1" x14ac:dyDescent="0.25">
      <c r="A30" s="53" t="s">
        <v>33</v>
      </c>
      <c r="B30" s="47">
        <f>VLOOKUP(A30,'[1]6.-1 К-во лотов в сост-ся скорр'!$A$7:$JM$82,270,0)</f>
        <v>7.1174377224199295E-2</v>
      </c>
      <c r="C30" s="48">
        <f t="shared" si="3"/>
        <v>7</v>
      </c>
      <c r="D30" s="49"/>
      <c r="E30" s="50">
        <f t="shared" si="4"/>
        <v>10.8</v>
      </c>
      <c r="F30" s="45">
        <f>VLOOKUP(A30,'[1]6.-1 К-во лотов в сост-ся скорр'!$A$7:$JM$65,272,0)</f>
        <v>0.65853658536585369</v>
      </c>
      <c r="G30" s="51">
        <f t="shared" si="5"/>
        <v>9</v>
      </c>
      <c r="I30" s="20">
        <f t="shared" si="0"/>
        <v>5.2</v>
      </c>
      <c r="J30" s="49">
        <f>VLOOKUP(A30,'[1]9-1.Стоим-ть всего'!$A$6:$C$62,2,0)*1000</f>
        <v>221.71050561000001</v>
      </c>
      <c r="K30" s="48">
        <f t="shared" si="6"/>
        <v>23</v>
      </c>
      <c r="L30" s="49"/>
      <c r="M30" s="50">
        <f t="shared" si="1"/>
        <v>7.6000000000000005</v>
      </c>
      <c r="N30" s="45">
        <f>VLOOKUP(A30,'[1]9-1.Стоим-ть всего'!$A$6:$JJ$69,269,0)</f>
        <v>1.484625971427491</v>
      </c>
      <c r="O30" s="51">
        <f t="shared" si="7"/>
        <v>23</v>
      </c>
      <c r="Q30" s="20">
        <f t="shared" si="2"/>
        <v>1.6</v>
      </c>
      <c r="R30" s="47">
        <f>VLOOKUP(A30,'[1]9-1.Стоим-ть всего'!$A$6:$JJ$62,270,0)</f>
        <v>0.21383940569584806</v>
      </c>
      <c r="S30" s="48">
        <f t="shared" si="8"/>
        <v>29</v>
      </c>
      <c r="T30" s="49"/>
      <c r="U30" s="50">
        <f t="shared" si="9"/>
        <v>0.65</v>
      </c>
      <c r="V30" s="19">
        <f>VLOOKUP(A30,'[1]3.К-во участников'!$A$5:$B$69,2,0)</f>
        <v>171</v>
      </c>
      <c r="W30" s="51">
        <f t="shared" si="10"/>
        <v>19</v>
      </c>
      <c r="Y30" s="20">
        <f t="shared" si="11"/>
        <v>8.4</v>
      </c>
      <c r="Z30" s="49">
        <f>VLOOKUP(A30,'[1]14.Должники ЮЛ'!$A$3:$B$65,2,0)</f>
        <v>16</v>
      </c>
      <c r="AA30" s="48">
        <f t="shared" si="12"/>
        <v>25</v>
      </c>
      <c r="AB30" s="49"/>
      <c r="AC30" s="50">
        <f t="shared" si="13"/>
        <v>3.6</v>
      </c>
      <c r="AD30" s="19">
        <f>VLOOKUP(A30,'[1]15.Должники ФЛ'!$A$3:$B$53,2,0)</f>
        <v>37</v>
      </c>
      <c r="AE30" s="51">
        <f t="shared" si="14"/>
        <v>21</v>
      </c>
      <c r="AG30" s="20">
        <f t="shared" si="15"/>
        <v>1.9500000000000002</v>
      </c>
      <c r="AH30" s="49"/>
      <c r="AI30" s="50">
        <f t="shared" si="16"/>
        <v>39.800000000000004</v>
      </c>
      <c r="AJ30" s="52">
        <f t="shared" si="17"/>
        <v>12</v>
      </c>
    </row>
    <row r="31" spans="1:36" hidden="1" x14ac:dyDescent="0.25">
      <c r="A31" s="53" t="s">
        <v>34</v>
      </c>
      <c r="B31" s="47"/>
      <c r="C31" s="48">
        <f t="shared" si="3"/>
        <v>39</v>
      </c>
      <c r="D31" s="49"/>
      <c r="E31" s="50">
        <f t="shared" si="4"/>
        <v>0.2</v>
      </c>
      <c r="F31" s="45"/>
      <c r="G31" s="51">
        <f t="shared" si="5"/>
        <v>42</v>
      </c>
      <c r="I31" s="20">
        <f t="shared" si="0"/>
        <v>0.1</v>
      </c>
      <c r="J31" s="49">
        <f>VLOOKUP(A31,'[1]9-1.Стоим-ть всего'!$A$6:$C$62,2,0)*1000</f>
        <v>0</v>
      </c>
      <c r="K31" s="48">
        <f t="shared" si="6"/>
        <v>42</v>
      </c>
      <c r="L31" s="49"/>
      <c r="M31" s="50">
        <f t="shared" si="1"/>
        <v>0.2</v>
      </c>
      <c r="N31" s="45"/>
      <c r="O31" s="51" t="str">
        <f t="shared" si="7"/>
        <v/>
      </c>
      <c r="Q31" s="20">
        <f t="shared" si="2"/>
        <v>0</v>
      </c>
      <c r="R31" s="47"/>
      <c r="S31" s="48" t="str">
        <f t="shared" si="8"/>
        <v/>
      </c>
      <c r="T31" s="49"/>
      <c r="U31" s="50">
        <f t="shared" si="9"/>
        <v>0</v>
      </c>
      <c r="V31" s="19">
        <f>VLOOKUP(A31,'[1]3.К-во участников'!$A$5:$B$69,2,0)</f>
        <v>0</v>
      </c>
      <c r="W31" s="51">
        <f t="shared" si="10"/>
        <v>37</v>
      </c>
      <c r="Y31" s="20">
        <f t="shared" si="11"/>
        <v>0.2</v>
      </c>
      <c r="Z31" s="49">
        <f>VLOOKUP(A31,'[1]14.Должники ЮЛ'!$A$3:$B$65,2,0)</f>
        <v>0</v>
      </c>
      <c r="AA31" s="48">
        <f t="shared" si="12"/>
        <v>41</v>
      </c>
      <c r="AB31" s="49"/>
      <c r="AC31" s="50">
        <f t="shared" si="13"/>
        <v>0.1</v>
      </c>
      <c r="AD31" s="19">
        <f>VLOOKUP(A31,'[1]15.Должники ФЛ'!$A$3:$B$53,2,0)</f>
        <v>0</v>
      </c>
      <c r="AE31" s="51">
        <f t="shared" si="14"/>
        <v>40</v>
      </c>
      <c r="AG31" s="20">
        <f t="shared" si="15"/>
        <v>0.05</v>
      </c>
      <c r="AH31" s="49"/>
      <c r="AI31" s="50">
        <f t="shared" si="16"/>
        <v>0.85</v>
      </c>
      <c r="AJ31" s="52">
        <f t="shared" si="17"/>
        <v>42</v>
      </c>
    </row>
    <row r="32" spans="1:36" hidden="1" x14ac:dyDescent="0.25">
      <c r="A32" s="53" t="s">
        <v>18</v>
      </c>
      <c r="B32" s="47"/>
      <c r="C32" s="48">
        <f t="shared" si="3"/>
        <v>39</v>
      </c>
      <c r="D32" s="49"/>
      <c r="E32" s="50">
        <f t="shared" si="4"/>
        <v>0.2</v>
      </c>
      <c r="F32" s="45"/>
      <c r="G32" s="51">
        <f t="shared" si="5"/>
        <v>42</v>
      </c>
      <c r="I32" s="20">
        <f t="shared" si="0"/>
        <v>0.1</v>
      </c>
      <c r="J32" s="49">
        <f>VLOOKUP(A32,'[1]9-1.Стоим-ть всего'!$A$6:$C$62,2,0)*1000</f>
        <v>0</v>
      </c>
      <c r="K32" s="48">
        <f t="shared" si="6"/>
        <v>42</v>
      </c>
      <c r="L32" s="49"/>
      <c r="M32" s="50">
        <f t="shared" si="1"/>
        <v>0.2</v>
      </c>
      <c r="N32" s="45"/>
      <c r="O32" s="51" t="str">
        <f t="shared" si="7"/>
        <v/>
      </c>
      <c r="Q32" s="20">
        <f t="shared" si="2"/>
        <v>0</v>
      </c>
      <c r="R32" s="47"/>
      <c r="S32" s="48" t="str">
        <f t="shared" si="8"/>
        <v/>
      </c>
      <c r="T32" s="49"/>
      <c r="U32" s="50">
        <f t="shared" si="9"/>
        <v>0</v>
      </c>
      <c r="V32" s="19">
        <f>VLOOKUP(A32,'[1]3.К-во участников'!$A$5:$B$69,2,0)</f>
        <v>0</v>
      </c>
      <c r="W32" s="51">
        <f t="shared" si="10"/>
        <v>37</v>
      </c>
      <c r="Y32" s="20">
        <f t="shared" si="11"/>
        <v>0.2</v>
      </c>
      <c r="Z32" s="49">
        <f>VLOOKUP(A32,'[1]14.Должники ЮЛ'!$A$3:$B$65,2,0)</f>
        <v>0</v>
      </c>
      <c r="AA32" s="48">
        <f t="shared" si="12"/>
        <v>41</v>
      </c>
      <c r="AB32" s="49"/>
      <c r="AC32" s="50">
        <f t="shared" si="13"/>
        <v>0.1</v>
      </c>
      <c r="AD32" s="19">
        <f>VLOOKUP(A32,'[1]15.Должники ФЛ'!$A$3:$B$53,2,0)</f>
        <v>0</v>
      </c>
      <c r="AE32" s="51">
        <f t="shared" si="14"/>
        <v>40</v>
      </c>
      <c r="AG32" s="20">
        <f t="shared" si="15"/>
        <v>0.05</v>
      </c>
      <c r="AH32" s="49"/>
      <c r="AI32" s="50">
        <f t="shared" si="16"/>
        <v>0.85</v>
      </c>
      <c r="AJ32" s="52">
        <f t="shared" si="17"/>
        <v>42</v>
      </c>
    </row>
    <row r="33" spans="1:36" x14ac:dyDescent="0.25">
      <c r="A33" s="53" t="s">
        <v>66</v>
      </c>
      <c r="B33" s="47">
        <f>VLOOKUP(A33,'[1]6.-1 К-во лотов в сост-ся скорр'!$A$7:$JM$82,270,0)</f>
        <v>3.9900249376558602E-2</v>
      </c>
      <c r="C33" s="48">
        <f t="shared" si="3"/>
        <v>25</v>
      </c>
      <c r="D33" s="49"/>
      <c r="E33" s="50">
        <f t="shared" si="4"/>
        <v>7.2</v>
      </c>
      <c r="F33" s="45">
        <f>VLOOKUP(A33,'[1]6.-1 К-во лотов в сост-ся скорр'!$A$7:$JM$65,272,0)</f>
        <v>0.375</v>
      </c>
      <c r="G33" s="51">
        <f t="shared" si="5"/>
        <v>36</v>
      </c>
      <c r="I33" s="20">
        <f t="shared" si="0"/>
        <v>2.5</v>
      </c>
      <c r="J33" s="49">
        <f>VLOOKUP(A33,'[1]9-1.Стоим-ть всего'!$A$6:$C$62,2,0)*1000</f>
        <v>335.41675187999999</v>
      </c>
      <c r="K33" s="48">
        <f t="shared" si="6"/>
        <v>17</v>
      </c>
      <c r="L33" s="49"/>
      <c r="M33" s="50">
        <f t="shared" si="1"/>
        <v>8.8000000000000007</v>
      </c>
      <c r="N33" s="45">
        <f>VLOOKUP(A33,'[1]9-1.Стоим-ть всего'!$A$6:$JJ$69,269,0)</f>
        <v>2.6665339467219571</v>
      </c>
      <c r="O33" s="51">
        <f t="shared" si="7"/>
        <v>9</v>
      </c>
      <c r="Q33" s="20">
        <f t="shared" si="2"/>
        <v>3</v>
      </c>
      <c r="R33" s="47">
        <f>VLOOKUP(A33,'[1]9-1.Стоим-ть всего'!$A$6:$JJ$62,270,0)</f>
        <v>0.5780208873874142</v>
      </c>
      <c r="S33" s="48">
        <f t="shared" si="8"/>
        <v>7</v>
      </c>
      <c r="T33" s="49"/>
      <c r="U33" s="50">
        <f t="shared" si="9"/>
        <v>1.75</v>
      </c>
      <c r="V33" s="19">
        <f>VLOOKUP(A33,'[1]3.К-во участников'!$A$5:$B$69,2,0)</f>
        <v>512</v>
      </c>
      <c r="W33" s="51">
        <f t="shared" si="10"/>
        <v>11</v>
      </c>
      <c r="Y33" s="20">
        <f t="shared" si="11"/>
        <v>10</v>
      </c>
      <c r="Z33" s="49">
        <f>VLOOKUP(A33,'[1]14.Должники ЮЛ'!$A$3:$B$65,2,0)</f>
        <v>24</v>
      </c>
      <c r="AA33" s="48">
        <f t="shared" si="12"/>
        <v>18</v>
      </c>
      <c r="AB33" s="49"/>
      <c r="AC33" s="50">
        <f t="shared" si="13"/>
        <v>4.3</v>
      </c>
      <c r="AD33" s="19">
        <f>VLOOKUP(A33,'[1]15.Должники ФЛ'!$A$3:$B$53,2,0)</f>
        <v>98</v>
      </c>
      <c r="AE33" s="51">
        <f t="shared" si="14"/>
        <v>15</v>
      </c>
      <c r="AG33" s="20">
        <f t="shared" si="15"/>
        <v>2.3000000000000003</v>
      </c>
      <c r="AH33" s="49"/>
      <c r="AI33" s="50">
        <f t="shared" si="16"/>
        <v>39.849999999999994</v>
      </c>
      <c r="AJ33" s="52">
        <f t="shared" si="17"/>
        <v>11</v>
      </c>
    </row>
    <row r="34" spans="1:36" x14ac:dyDescent="0.25">
      <c r="A34" s="53" t="s">
        <v>26</v>
      </c>
      <c r="B34" s="47">
        <f>VLOOKUP(A34,'[1]6.-1 К-во лотов в сост-ся скорр'!$A$7:$JM$82,270,0)</f>
        <v>4.6931407942238268E-2</v>
      </c>
      <c r="C34" s="48">
        <f t="shared" si="3"/>
        <v>22</v>
      </c>
      <c r="D34" s="49"/>
      <c r="E34" s="50">
        <f t="shared" si="4"/>
        <v>7.8000000000000007</v>
      </c>
      <c r="F34" s="45">
        <f>VLOOKUP(A34,'[1]6.-1 К-во лотов в сост-ся скорр'!$A$7:$JM$65,272,0)</f>
        <v>0.4</v>
      </c>
      <c r="G34" s="51">
        <f t="shared" si="5"/>
        <v>34</v>
      </c>
      <c r="I34" s="20">
        <f t="shared" si="0"/>
        <v>2.7</v>
      </c>
      <c r="J34" s="49">
        <f>VLOOKUP(A34,'[1]9-1.Стоим-ть всего'!$A$6:$C$62,2,0)*1000</f>
        <v>147.03623895999999</v>
      </c>
      <c r="K34" s="48">
        <f t="shared" si="6"/>
        <v>27</v>
      </c>
      <c r="L34" s="49"/>
      <c r="M34" s="50">
        <f t="shared" si="1"/>
        <v>6.8000000000000007</v>
      </c>
      <c r="N34" s="45">
        <f>VLOOKUP(A34,'[1]9-1.Стоим-ть всего'!$A$6:$JJ$69,269,0)</f>
        <v>1.3960607206320661</v>
      </c>
      <c r="O34" s="51">
        <f t="shared" si="7"/>
        <v>25</v>
      </c>
      <c r="Q34" s="20">
        <f t="shared" si="2"/>
        <v>1.4000000000000001</v>
      </c>
      <c r="R34" s="47">
        <f>VLOOKUP(A34,'[1]9-1.Стоим-ть всего'!$A$6:$JJ$62,270,0)</f>
        <v>8.3362258181203672E-2</v>
      </c>
      <c r="S34" s="48">
        <f t="shared" si="8"/>
        <v>37</v>
      </c>
      <c r="T34" s="49"/>
      <c r="U34" s="50">
        <f t="shared" si="9"/>
        <v>0.25</v>
      </c>
      <c r="V34" s="19">
        <f>VLOOKUP(A34,'[1]3.К-во участников'!$A$5:$B$69,2,0)</f>
        <v>203</v>
      </c>
      <c r="W34" s="51">
        <f t="shared" si="10"/>
        <v>18</v>
      </c>
      <c r="Y34" s="20">
        <f t="shared" si="11"/>
        <v>8.6</v>
      </c>
      <c r="Z34" s="49">
        <f>VLOOKUP(A34,'[1]14.Должники ЮЛ'!$A$3:$B$65,2,0)</f>
        <v>27</v>
      </c>
      <c r="AA34" s="48">
        <f t="shared" si="12"/>
        <v>16</v>
      </c>
      <c r="AB34" s="49"/>
      <c r="AC34" s="50">
        <f t="shared" si="13"/>
        <v>4.5</v>
      </c>
      <c r="AD34" s="19">
        <f>VLOOKUP(A34,'[1]15.Должники ФЛ'!$A$3:$B$53,2,0)</f>
        <v>37</v>
      </c>
      <c r="AE34" s="51">
        <f t="shared" si="14"/>
        <v>21</v>
      </c>
      <c r="AG34" s="20">
        <f t="shared" si="15"/>
        <v>1.9500000000000002</v>
      </c>
      <c r="AH34" s="49"/>
      <c r="AI34" s="50">
        <f t="shared" si="16"/>
        <v>34</v>
      </c>
      <c r="AJ34" s="52">
        <f t="shared" si="17"/>
        <v>26</v>
      </c>
    </row>
    <row r="35" spans="1:36" x14ac:dyDescent="0.25">
      <c r="A35" s="53" t="s">
        <v>32</v>
      </c>
      <c r="B35" s="47">
        <f>VLOOKUP(A35,'[1]6.-1 К-во лотов в сост-ся скорр'!$A$7:$JM$82,270,0)</f>
        <v>5.4054054054054057E-2</v>
      </c>
      <c r="C35" s="48">
        <f t="shared" si="3"/>
        <v>12</v>
      </c>
      <c r="D35" s="49"/>
      <c r="E35" s="50">
        <f t="shared" si="4"/>
        <v>9.8000000000000007</v>
      </c>
      <c r="F35" s="45">
        <f>VLOOKUP(A35,'[1]6.-1 К-во лотов в сост-ся скорр'!$A$7:$JM$65,272,0)</f>
        <v>0.30102040816326531</v>
      </c>
      <c r="G35" s="51">
        <f t="shared" si="5"/>
        <v>38</v>
      </c>
      <c r="I35" s="20">
        <f t="shared" si="0"/>
        <v>2.3000000000000003</v>
      </c>
      <c r="J35" s="49">
        <f>VLOOKUP(A35,'[1]9-1.Стоим-ть всего'!$A$6:$C$62,2,0)*1000</f>
        <v>48.291458570000003</v>
      </c>
      <c r="K35" s="48">
        <f t="shared" si="6"/>
        <v>36</v>
      </c>
      <c r="L35" s="49"/>
      <c r="M35" s="50">
        <f t="shared" si="1"/>
        <v>5</v>
      </c>
      <c r="N35" s="45">
        <f>VLOOKUP(A35,'[1]9-1.Стоим-ть всего'!$A$6:$JJ$69,269,0)</f>
        <v>3.9015388159876854</v>
      </c>
      <c r="O35" s="51">
        <f t="shared" si="7"/>
        <v>5</v>
      </c>
      <c r="Q35" s="20">
        <f t="shared" si="2"/>
        <v>3.4000000000000004</v>
      </c>
      <c r="R35" s="47">
        <f>VLOOKUP(A35,'[1]9-1.Стоим-ть всего'!$A$6:$JJ$62,270,0)</f>
        <v>0.63098676533988851</v>
      </c>
      <c r="S35" s="48">
        <f t="shared" si="8"/>
        <v>3</v>
      </c>
      <c r="T35" s="49"/>
      <c r="U35" s="50">
        <f t="shared" si="9"/>
        <v>1.9500000000000002</v>
      </c>
      <c r="V35" s="19">
        <f>VLOOKUP(A35,'[1]3.К-во участников'!$A$5:$B$69,2,0)</f>
        <v>65</v>
      </c>
      <c r="W35" s="51">
        <f t="shared" si="10"/>
        <v>31</v>
      </c>
      <c r="Y35" s="20">
        <f t="shared" si="11"/>
        <v>6</v>
      </c>
      <c r="Z35" s="49">
        <f>VLOOKUP(A35,'[1]14.Должники ЮЛ'!$A$3:$B$65,2,0)</f>
        <v>8</v>
      </c>
      <c r="AA35" s="48">
        <f t="shared" si="12"/>
        <v>33</v>
      </c>
      <c r="AB35" s="49"/>
      <c r="AC35" s="50">
        <f t="shared" si="13"/>
        <v>2.6</v>
      </c>
      <c r="AD35" s="19">
        <f>VLOOKUP(A35,'[1]15.Должники ФЛ'!$A$3:$B$53,2,0)</f>
        <v>237</v>
      </c>
      <c r="AE35" s="51">
        <f t="shared" si="14"/>
        <v>9</v>
      </c>
      <c r="AG35" s="20">
        <f t="shared" si="15"/>
        <v>2.6</v>
      </c>
      <c r="AH35" s="49"/>
      <c r="AI35" s="50">
        <f t="shared" si="16"/>
        <v>33.65</v>
      </c>
      <c r="AJ35" s="52">
        <f t="shared" si="17"/>
        <v>27</v>
      </c>
    </row>
    <row r="36" spans="1:36" x14ac:dyDescent="0.25">
      <c r="A36" s="53" t="s">
        <v>43</v>
      </c>
      <c r="B36" s="47">
        <f>VLOOKUP(A36,'[1]6.-1 К-во лотов в сост-ся скорр'!$A$7:$JM$82,270,0)</f>
        <v>5.5108203321590339E-2</v>
      </c>
      <c r="C36" s="48">
        <f t="shared" si="3"/>
        <v>11</v>
      </c>
      <c r="D36" s="49"/>
      <c r="E36" s="50">
        <f t="shared" si="4"/>
        <v>10</v>
      </c>
      <c r="F36" s="45">
        <f>VLOOKUP(A36,'[1]6.-1 К-во лотов в сост-ся скорр'!$A$7:$JM$65,272,0)</f>
        <v>0.46672771672771673</v>
      </c>
      <c r="G36" s="51">
        <f t="shared" si="5"/>
        <v>30</v>
      </c>
      <c r="I36" s="20">
        <f t="shared" si="0"/>
        <v>3.1</v>
      </c>
      <c r="J36" s="49">
        <f>VLOOKUP(A36,'[1]9-1.Стоим-ть всего'!$A$6:$C$62,2,0)*1000</f>
        <v>4319.6147241300005</v>
      </c>
      <c r="K36" s="48">
        <f t="shared" si="6"/>
        <v>3</v>
      </c>
      <c r="L36" s="49"/>
      <c r="M36" s="50">
        <f t="shared" si="1"/>
        <v>11.600000000000001</v>
      </c>
      <c r="N36" s="45">
        <f>VLOOKUP(A36,'[1]9-1.Стоим-ть всего'!$A$6:$JJ$69,269,0)</f>
        <v>4.5333228231152951</v>
      </c>
      <c r="O36" s="51">
        <f t="shared" si="7"/>
        <v>3</v>
      </c>
      <c r="Q36" s="20">
        <f t="shared" si="2"/>
        <v>3.6</v>
      </c>
      <c r="R36" s="47">
        <f>VLOOKUP(A36,'[1]9-1.Стоим-ть всего'!$A$6:$JJ$62,270,0)</f>
        <v>0.35074558340664119</v>
      </c>
      <c r="S36" s="48">
        <f t="shared" si="8"/>
        <v>19</v>
      </c>
      <c r="T36" s="49"/>
      <c r="U36" s="50">
        <f t="shared" si="9"/>
        <v>1.1500000000000001</v>
      </c>
      <c r="V36" s="19">
        <f>VLOOKUP(A36,'[1]3.К-во участников'!$A$5:$B$69,2,0)</f>
        <v>3866</v>
      </c>
      <c r="W36" s="51">
        <f t="shared" si="10"/>
        <v>4</v>
      </c>
      <c r="Y36" s="20">
        <f t="shared" si="11"/>
        <v>11.4</v>
      </c>
      <c r="Z36" s="49">
        <f>VLOOKUP(A36,'[1]14.Должники ЮЛ'!$A$3:$B$65,2,0)</f>
        <v>225</v>
      </c>
      <c r="AA36" s="48">
        <f t="shared" si="12"/>
        <v>4</v>
      </c>
      <c r="AB36" s="49"/>
      <c r="AC36" s="50">
        <f t="shared" si="13"/>
        <v>5.7</v>
      </c>
      <c r="AD36" s="19">
        <f>VLOOKUP(A36,'[1]15.Должники ФЛ'!$A$3:$B$53,2,0)</f>
        <v>827</v>
      </c>
      <c r="AE36" s="51">
        <f t="shared" si="14"/>
        <v>6</v>
      </c>
      <c r="AG36" s="20">
        <f t="shared" si="15"/>
        <v>2.75</v>
      </c>
      <c r="AH36" s="49"/>
      <c r="AI36" s="50">
        <f t="shared" si="16"/>
        <v>49.300000000000004</v>
      </c>
      <c r="AJ36" s="52">
        <f t="shared" si="17"/>
        <v>4</v>
      </c>
    </row>
    <row r="37" spans="1:36" x14ac:dyDescent="0.25">
      <c r="A37" s="53" t="s">
        <v>62</v>
      </c>
      <c r="B37" s="47">
        <f>VLOOKUP(A37,'[1]6.-1 К-во лотов в сост-ся скорр'!$A$7:$JM$82,270,0)</f>
        <v>0.23856858846918488</v>
      </c>
      <c r="C37" s="48">
        <f t="shared" si="3"/>
        <v>1</v>
      </c>
      <c r="D37" s="49"/>
      <c r="E37" s="50">
        <f t="shared" si="4"/>
        <v>12</v>
      </c>
      <c r="F37" s="45">
        <f>VLOOKUP(A37,'[1]6.-1 К-во лотов в сост-ся скорр'!$A$7:$JM$65,272,0)</f>
        <v>0.38516746411483255</v>
      </c>
      <c r="G37" s="51">
        <f t="shared" si="5"/>
        <v>35</v>
      </c>
      <c r="I37" s="20">
        <f t="shared" si="0"/>
        <v>2.6</v>
      </c>
      <c r="J37" s="49">
        <f>VLOOKUP(A37,'[1]9-1.Стоим-ть всего'!$A$6:$C$62,2,0)*1000</f>
        <v>566.57281654999997</v>
      </c>
      <c r="K37" s="48">
        <f t="shared" si="6"/>
        <v>12</v>
      </c>
      <c r="L37" s="49"/>
      <c r="M37" s="50">
        <f t="shared" si="1"/>
        <v>9.8000000000000007</v>
      </c>
      <c r="N37" s="45">
        <f>VLOOKUP(A37,'[1]9-1.Стоим-ть всего'!$A$6:$JJ$69,269,0)</f>
        <v>2.6623266746854806</v>
      </c>
      <c r="O37" s="51">
        <f t="shared" si="7"/>
        <v>10</v>
      </c>
      <c r="Q37" s="20">
        <f t="shared" si="2"/>
        <v>2.9000000000000004</v>
      </c>
      <c r="R37" s="47">
        <f>VLOOKUP(A37,'[1]9-1.Стоим-ть всего'!$A$6:$JJ$62,270,0)</f>
        <v>0.4267360503191453</v>
      </c>
      <c r="S37" s="48">
        <f t="shared" si="8"/>
        <v>17</v>
      </c>
      <c r="T37" s="49"/>
      <c r="U37" s="50">
        <f t="shared" si="9"/>
        <v>1.25</v>
      </c>
      <c r="V37" s="19">
        <f>VLOOKUP(A37,'[1]3.К-во участников'!$A$5:$B$69,2,0)</f>
        <v>413</v>
      </c>
      <c r="W37" s="51">
        <f t="shared" si="10"/>
        <v>12</v>
      </c>
      <c r="Y37" s="20">
        <f t="shared" si="11"/>
        <v>9.8000000000000007</v>
      </c>
      <c r="Z37" s="49">
        <f>VLOOKUP(A37,'[1]14.Должники ЮЛ'!$A$3:$B$65,2,0)</f>
        <v>23</v>
      </c>
      <c r="AA37" s="48">
        <f t="shared" si="12"/>
        <v>19</v>
      </c>
      <c r="AB37" s="49"/>
      <c r="AC37" s="50">
        <f t="shared" si="13"/>
        <v>4.2</v>
      </c>
      <c r="AD37" s="19">
        <f>VLOOKUP(A37,'[1]15.Должники ФЛ'!$A$3:$B$53,2,0)</f>
        <v>126</v>
      </c>
      <c r="AE37" s="51">
        <f t="shared" si="14"/>
        <v>14</v>
      </c>
      <c r="AG37" s="20">
        <f t="shared" si="15"/>
        <v>2.35</v>
      </c>
      <c r="AH37" s="49"/>
      <c r="AI37" s="50">
        <f t="shared" si="16"/>
        <v>44.9</v>
      </c>
      <c r="AJ37" s="52">
        <f t="shared" si="17"/>
        <v>7</v>
      </c>
    </row>
    <row r="38" spans="1:36" x14ac:dyDescent="0.25">
      <c r="A38" s="53" t="s">
        <v>13</v>
      </c>
      <c r="B38" s="47">
        <f>VLOOKUP(A38,'[1]6.-1 К-во лотов в сост-ся скорр'!$A$7:$JM$82,270,0)</f>
        <v>3.9735099337748346E-2</v>
      </c>
      <c r="C38" s="48">
        <f t="shared" si="3"/>
        <v>26</v>
      </c>
      <c r="D38" s="49"/>
      <c r="E38" s="50">
        <f t="shared" ref="E38:E65" si="18">IFERROR(RANK(C38,$C$6:$C$65),"")*$D$4</f>
        <v>7</v>
      </c>
      <c r="F38" s="45">
        <f>VLOOKUP(A38,'[1]6.-1 К-во лотов в сост-ся скорр'!$A$7:$JM$65,272,0)</f>
        <v>0.70886075949367089</v>
      </c>
      <c r="G38" s="51">
        <f t="shared" si="5"/>
        <v>3</v>
      </c>
      <c r="I38" s="20">
        <f t="shared" ref="I38:I65" si="19">RANK(G38,$G$6:$G$65)*$H$4</f>
        <v>5.8000000000000007</v>
      </c>
      <c r="J38" s="49">
        <f>VLOOKUP(A38,'[1]9-1.Стоим-ть всего'!$A$6:$C$62,2,0)*1000</f>
        <v>1477.10196918</v>
      </c>
      <c r="K38" s="48">
        <f t="shared" si="6"/>
        <v>8</v>
      </c>
      <c r="L38" s="49"/>
      <c r="M38" s="50">
        <f t="shared" ref="M38:M65" si="20">IFERROR(RANK(K38,$K$6:$K$65)*$L$4,0)</f>
        <v>10.600000000000001</v>
      </c>
      <c r="N38" s="45">
        <f>VLOOKUP(A38,'[1]9-1.Стоим-ть всего'!$A$6:$JJ$69,269,0)</f>
        <v>1.5624599388925431</v>
      </c>
      <c r="O38" s="51">
        <f t="shared" si="7"/>
        <v>18</v>
      </c>
      <c r="Q38" s="20">
        <f t="shared" ref="Q38:Q65" si="21">IFERROR(RANK(O38,$O$6:$O$65)*$P$4,0)</f>
        <v>2.1</v>
      </c>
      <c r="R38" s="47">
        <f>VLOOKUP(A38,'[1]9-1.Стоим-ть всего'!$A$6:$JJ$62,270,0)</f>
        <v>0.22757043295498855</v>
      </c>
      <c r="S38" s="48">
        <f t="shared" si="8"/>
        <v>27</v>
      </c>
      <c r="T38" s="49"/>
      <c r="U38" s="50">
        <f t="shared" si="9"/>
        <v>0.75</v>
      </c>
      <c r="V38" s="19">
        <f>VLOOKUP(A38,'[1]3.К-во участников'!$A$5:$B$69,2,0)</f>
        <v>168</v>
      </c>
      <c r="W38" s="51">
        <f t="shared" si="10"/>
        <v>20</v>
      </c>
      <c r="Y38" s="20">
        <f t="shared" si="11"/>
        <v>8.2000000000000011</v>
      </c>
      <c r="Z38" s="49">
        <f>VLOOKUP(A38,'[1]14.Должники ЮЛ'!$A$3:$B$65,2,0)</f>
        <v>20</v>
      </c>
      <c r="AA38" s="48">
        <f t="shared" si="12"/>
        <v>22</v>
      </c>
      <c r="AB38" s="49"/>
      <c r="AC38" s="50">
        <f t="shared" si="13"/>
        <v>3.9000000000000004</v>
      </c>
      <c r="AD38" s="19">
        <f>VLOOKUP(A38,'[1]15.Должники ФЛ'!$A$3:$B$53,2,0)</f>
        <v>11</v>
      </c>
      <c r="AE38" s="51">
        <f t="shared" si="14"/>
        <v>32</v>
      </c>
      <c r="AG38" s="20">
        <f t="shared" si="15"/>
        <v>1.35</v>
      </c>
      <c r="AH38" s="49"/>
      <c r="AI38" s="50">
        <f t="shared" si="16"/>
        <v>39.700000000000003</v>
      </c>
      <c r="AJ38" s="52">
        <f t="shared" si="17"/>
        <v>13</v>
      </c>
    </row>
    <row r="39" spans="1:36" x14ac:dyDescent="0.25">
      <c r="A39" s="53" t="s">
        <v>45</v>
      </c>
      <c r="B39" s="47">
        <f>VLOOKUP(A39,'[1]6.-1 К-во лотов в сост-ся скорр'!$A$7:$JM$82,270,0)</f>
        <v>0</v>
      </c>
      <c r="C39" s="48">
        <f t="shared" si="3"/>
        <v>39</v>
      </c>
      <c r="D39" s="49"/>
      <c r="E39" s="50">
        <f t="shared" si="18"/>
        <v>0.2</v>
      </c>
      <c r="F39" s="45">
        <f>VLOOKUP(A39,'[1]6.-1 К-во лотов в сост-ся скорр'!$A$7:$JM$65,272,0)</f>
        <v>0.23809523809523808</v>
      </c>
      <c r="G39" s="51">
        <f t="shared" si="5"/>
        <v>40</v>
      </c>
      <c r="I39" s="20">
        <f t="shared" si="19"/>
        <v>2.1</v>
      </c>
      <c r="J39" s="49">
        <f>VLOOKUP(A39,'[1]9-1.Стоим-ть всего'!$A$6:$C$62,2,0)*1000</f>
        <v>1.5441509999999998</v>
      </c>
      <c r="K39" s="48">
        <f t="shared" si="6"/>
        <v>41</v>
      </c>
      <c r="L39" s="49"/>
      <c r="M39" s="50">
        <f t="shared" si="20"/>
        <v>4</v>
      </c>
      <c r="N39" s="45"/>
      <c r="O39" s="51" t="str">
        <f t="shared" si="7"/>
        <v/>
      </c>
      <c r="Q39" s="20">
        <f t="shared" si="21"/>
        <v>0</v>
      </c>
      <c r="R39" s="47">
        <f>VLOOKUP(A39,'[1]9-1.Стоим-ть всего'!$A$6:$JJ$62,270,0)</f>
        <v>0.60634003160984418</v>
      </c>
      <c r="S39" s="48">
        <f t="shared" si="8"/>
        <v>6</v>
      </c>
      <c r="T39" s="49"/>
      <c r="U39" s="50">
        <f t="shared" si="9"/>
        <v>1.8</v>
      </c>
      <c r="V39" s="19">
        <f>VLOOKUP(A39,'[1]3.К-во участников'!$A$5:$B$69,2,0)</f>
        <v>0</v>
      </c>
      <c r="W39" s="51">
        <f t="shared" si="10"/>
        <v>37</v>
      </c>
      <c r="Y39" s="20">
        <f t="shared" si="11"/>
        <v>0.2</v>
      </c>
      <c r="Z39" s="49">
        <f>VLOOKUP(A39,'[1]14.Должники ЮЛ'!$A$3:$B$65,2,0)</f>
        <v>0</v>
      </c>
      <c r="AA39" s="48">
        <f t="shared" si="12"/>
        <v>41</v>
      </c>
      <c r="AB39" s="49"/>
      <c r="AC39" s="50">
        <f t="shared" si="13"/>
        <v>0.1</v>
      </c>
      <c r="AD39" s="19">
        <f>VLOOKUP(A39,'[1]15.Должники ФЛ'!$A$3:$B$53,2,0)</f>
        <v>5</v>
      </c>
      <c r="AE39" s="51">
        <f t="shared" si="14"/>
        <v>36</v>
      </c>
      <c r="AG39" s="20">
        <f t="shared" si="15"/>
        <v>1.1500000000000001</v>
      </c>
      <c r="AH39" s="49"/>
      <c r="AI39" s="50">
        <f t="shared" si="16"/>
        <v>9.5500000000000007</v>
      </c>
      <c r="AJ39" s="52">
        <f t="shared" si="17"/>
        <v>41</v>
      </c>
    </row>
    <row r="40" spans="1:36" x14ac:dyDescent="0.25">
      <c r="A40" s="53" t="s">
        <v>41</v>
      </c>
      <c r="B40" s="47">
        <f>VLOOKUP(A40,'[1]6.-1 К-во лотов в сост-ся скорр'!$A$7:$JM$82,270,0)</f>
        <v>5.1546391752577317E-2</v>
      </c>
      <c r="C40" s="48">
        <f t="shared" si="3"/>
        <v>14</v>
      </c>
      <c r="D40" s="49"/>
      <c r="E40" s="50">
        <f t="shared" si="18"/>
        <v>9.4</v>
      </c>
      <c r="F40" s="45">
        <f>VLOOKUP(A40,'[1]6.-1 К-во лотов в сост-ся скорр'!$A$7:$JM$65,272,0)</f>
        <v>0.51587301587301593</v>
      </c>
      <c r="G40" s="51">
        <f t="shared" si="5"/>
        <v>27</v>
      </c>
      <c r="I40" s="20">
        <f t="shared" si="19"/>
        <v>3.4000000000000004</v>
      </c>
      <c r="J40" s="49">
        <f>VLOOKUP(A40,'[1]9-1.Стоим-ть всего'!$A$6:$C$62,2,0)*1000</f>
        <v>214.14120269</v>
      </c>
      <c r="K40" s="48">
        <f t="shared" si="6"/>
        <v>24</v>
      </c>
      <c r="L40" s="49"/>
      <c r="M40" s="50">
        <f t="shared" si="20"/>
        <v>7.4</v>
      </c>
      <c r="N40" s="45">
        <f>VLOOKUP(A40,'[1]9-1.Стоим-ть всего'!$A$6:$JJ$69,269,0)</f>
        <v>1.9438704945515508</v>
      </c>
      <c r="O40" s="51">
        <f t="shared" si="7"/>
        <v>13</v>
      </c>
      <c r="Q40" s="20">
        <f t="shared" si="21"/>
        <v>2.6</v>
      </c>
      <c r="R40" s="47">
        <f>VLOOKUP(A40,'[1]9-1.Стоим-ть всего'!$A$6:$JJ$62,270,0)</f>
        <v>4.8844664535252873E-2</v>
      </c>
      <c r="S40" s="48">
        <f t="shared" si="8"/>
        <v>40</v>
      </c>
      <c r="T40" s="49"/>
      <c r="U40" s="50">
        <f t="shared" si="9"/>
        <v>0.1</v>
      </c>
      <c r="V40" s="19">
        <f>VLOOKUP(A40,'[1]3.К-во участников'!$A$5:$B$69,2,0)</f>
        <v>115</v>
      </c>
      <c r="W40" s="51">
        <f t="shared" si="10"/>
        <v>27</v>
      </c>
      <c r="Y40" s="20">
        <f t="shared" si="11"/>
        <v>6.8000000000000007</v>
      </c>
      <c r="Z40" s="49">
        <f>VLOOKUP(A40,'[1]14.Должники ЮЛ'!$A$3:$B$65,2,0)</f>
        <v>21</v>
      </c>
      <c r="AA40" s="48">
        <f t="shared" si="12"/>
        <v>21</v>
      </c>
      <c r="AB40" s="49"/>
      <c r="AC40" s="50">
        <f t="shared" si="13"/>
        <v>4</v>
      </c>
      <c r="AD40" s="19">
        <f>VLOOKUP(A40,'[1]15.Должники ФЛ'!$A$3:$B$53,2,0)</f>
        <v>12</v>
      </c>
      <c r="AE40" s="51">
        <f t="shared" si="14"/>
        <v>31</v>
      </c>
      <c r="AG40" s="20">
        <f t="shared" si="15"/>
        <v>1.5</v>
      </c>
      <c r="AH40" s="49"/>
      <c r="AI40" s="50">
        <f t="shared" si="16"/>
        <v>35.200000000000003</v>
      </c>
      <c r="AJ40" s="52">
        <f t="shared" si="17"/>
        <v>21</v>
      </c>
    </row>
    <row r="41" spans="1:36" hidden="1" x14ac:dyDescent="0.25">
      <c r="A41" s="53" t="s">
        <v>21</v>
      </c>
      <c r="B41" s="47"/>
      <c r="C41" s="48">
        <f t="shared" si="3"/>
        <v>39</v>
      </c>
      <c r="D41" s="49"/>
      <c r="E41" s="50">
        <f t="shared" si="18"/>
        <v>0.2</v>
      </c>
      <c r="F41" s="45"/>
      <c r="G41" s="51">
        <f t="shared" si="5"/>
        <v>42</v>
      </c>
      <c r="I41" s="20">
        <f t="shared" si="19"/>
        <v>0.1</v>
      </c>
      <c r="J41" s="49">
        <f>VLOOKUP(A41,'[1]9-1.Стоим-ть всего'!$A$6:$C$62,2,0)*1000</f>
        <v>0</v>
      </c>
      <c r="K41" s="48">
        <f t="shared" si="6"/>
        <v>42</v>
      </c>
      <c r="L41" s="49"/>
      <c r="M41" s="50">
        <f t="shared" si="20"/>
        <v>0.2</v>
      </c>
      <c r="N41" s="45"/>
      <c r="O41" s="51" t="str">
        <f t="shared" si="7"/>
        <v/>
      </c>
      <c r="Q41" s="20">
        <f t="shared" si="21"/>
        <v>0</v>
      </c>
      <c r="R41" s="47"/>
      <c r="S41" s="48" t="str">
        <f t="shared" si="8"/>
        <v/>
      </c>
      <c r="T41" s="49"/>
      <c r="U41" s="50">
        <f t="shared" si="9"/>
        <v>0</v>
      </c>
      <c r="V41" s="19">
        <f>VLOOKUP(A41,'[1]3.К-во участников'!$A$5:$B$69,2,0)</f>
        <v>0</v>
      </c>
      <c r="W41" s="51">
        <f t="shared" si="10"/>
        <v>37</v>
      </c>
      <c r="Y41" s="20">
        <f t="shared" si="11"/>
        <v>0.2</v>
      </c>
      <c r="Z41" s="49">
        <f>VLOOKUP(A41,'[1]14.Должники ЮЛ'!$A$3:$B$65,2,0)</f>
        <v>0</v>
      </c>
      <c r="AA41" s="48">
        <f t="shared" si="12"/>
        <v>41</v>
      </c>
      <c r="AB41" s="49"/>
      <c r="AC41" s="50">
        <f t="shared" si="13"/>
        <v>0.1</v>
      </c>
      <c r="AE41" s="51">
        <f t="shared" si="14"/>
        <v>40</v>
      </c>
      <c r="AG41" s="20">
        <f t="shared" si="15"/>
        <v>0.05</v>
      </c>
      <c r="AH41" s="49"/>
      <c r="AI41" s="50">
        <f t="shared" si="16"/>
        <v>0.85</v>
      </c>
      <c r="AJ41" s="52">
        <f t="shared" si="17"/>
        <v>42</v>
      </c>
    </row>
    <row r="42" spans="1:36" x14ac:dyDescent="0.25">
      <c r="A42" s="53" t="s">
        <v>29</v>
      </c>
      <c r="B42" s="47">
        <f>VLOOKUP(A42,'[1]6.-1 К-во лотов в сост-ся скорр'!$A$7:$JM$82,270,0)</f>
        <v>0.11422346716464364</v>
      </c>
      <c r="C42" s="48">
        <f t="shared" si="3"/>
        <v>2</v>
      </c>
      <c r="D42" s="49"/>
      <c r="E42" s="50">
        <f t="shared" si="18"/>
        <v>11.8</v>
      </c>
      <c r="F42" s="45">
        <f>VLOOKUP(A42,'[1]6.-1 К-во лотов в сост-ся скорр'!$A$7:$JM$65,272,0)</f>
        <v>0.58326693227091631</v>
      </c>
      <c r="G42" s="51">
        <f t="shared" si="5"/>
        <v>18</v>
      </c>
      <c r="I42" s="20">
        <f t="shared" si="19"/>
        <v>4.3</v>
      </c>
      <c r="J42" s="49">
        <f>VLOOKUP(A42,'[1]9-1.Стоим-ть всего'!$A$6:$C$62,2,0)*1000</f>
        <v>6621.9588383300015</v>
      </c>
      <c r="K42" s="48">
        <f t="shared" si="6"/>
        <v>1</v>
      </c>
      <c r="L42" s="49"/>
      <c r="M42" s="50">
        <f t="shared" si="20"/>
        <v>12</v>
      </c>
      <c r="N42" s="45">
        <f>VLOOKUP(A42,'[1]9-1.Стоим-ть всего'!$A$6:$JJ$69,269,0)</f>
        <v>2.7200634280210276</v>
      </c>
      <c r="O42" s="51">
        <f t="shared" si="7"/>
        <v>8</v>
      </c>
      <c r="Q42" s="20">
        <f t="shared" si="21"/>
        <v>3.1</v>
      </c>
      <c r="R42" s="47">
        <f>VLOOKUP(A42,'[1]9-1.Стоим-ть всего'!$A$6:$JJ$62,270,0)</f>
        <v>0.33313877139413506</v>
      </c>
      <c r="S42" s="48">
        <f t="shared" si="8"/>
        <v>21</v>
      </c>
      <c r="T42" s="49"/>
      <c r="U42" s="50">
        <f t="shared" si="9"/>
        <v>1.05</v>
      </c>
      <c r="V42" s="19">
        <f>VLOOKUP(A42,'[1]3.К-во участников'!$A$5:$B$69,2,0)</f>
        <v>11174</v>
      </c>
      <c r="W42" s="51">
        <f t="shared" si="10"/>
        <v>1</v>
      </c>
      <c r="Y42" s="20">
        <f t="shared" si="11"/>
        <v>12</v>
      </c>
      <c r="Z42" s="49">
        <f>VLOOKUP(A42,'[1]14.Должники ЮЛ'!$A$3:$B$65,2,0)</f>
        <v>812</v>
      </c>
      <c r="AA42" s="48">
        <f t="shared" si="12"/>
        <v>1</v>
      </c>
      <c r="AB42" s="49"/>
      <c r="AC42" s="50">
        <f t="shared" si="13"/>
        <v>6</v>
      </c>
      <c r="AD42" s="19">
        <f>VLOOKUP(A42,'[1]15.Должники ФЛ'!$A$3:$B$53,2,0)</f>
        <v>6686</v>
      </c>
      <c r="AE42" s="51">
        <f t="shared" si="14"/>
        <v>2</v>
      </c>
      <c r="AG42" s="20">
        <f t="shared" si="15"/>
        <v>2.95</v>
      </c>
      <c r="AH42" s="49"/>
      <c r="AI42" s="50">
        <f t="shared" si="16"/>
        <v>53.2</v>
      </c>
      <c r="AJ42" s="52">
        <f t="shared" si="17"/>
        <v>1</v>
      </c>
    </row>
    <row r="43" spans="1:36" hidden="1" x14ac:dyDescent="0.25">
      <c r="A43" s="53" t="s">
        <v>52</v>
      </c>
      <c r="B43" s="47"/>
      <c r="C43" s="48">
        <f t="shared" si="3"/>
        <v>39</v>
      </c>
      <c r="D43" s="49"/>
      <c r="E43" s="50">
        <f t="shared" si="18"/>
        <v>0.2</v>
      </c>
      <c r="F43" s="45"/>
      <c r="G43" s="51">
        <f t="shared" si="5"/>
        <v>42</v>
      </c>
      <c r="I43" s="20">
        <f t="shared" si="19"/>
        <v>0.1</v>
      </c>
      <c r="J43" s="49"/>
      <c r="K43" s="48">
        <f t="shared" si="6"/>
        <v>42</v>
      </c>
      <c r="L43" s="49"/>
      <c r="M43" s="50">
        <f t="shared" si="20"/>
        <v>0.2</v>
      </c>
      <c r="N43" s="45"/>
      <c r="O43" s="51" t="str">
        <f t="shared" si="7"/>
        <v/>
      </c>
      <c r="Q43" s="20">
        <f t="shared" si="21"/>
        <v>0</v>
      </c>
      <c r="R43" s="47"/>
      <c r="S43" s="48" t="str">
        <f t="shared" si="8"/>
        <v/>
      </c>
      <c r="T43" s="49"/>
      <c r="U43" s="50">
        <f t="shared" si="9"/>
        <v>0</v>
      </c>
      <c r="W43" s="51">
        <f t="shared" si="10"/>
        <v>37</v>
      </c>
      <c r="Y43" s="20">
        <f t="shared" si="11"/>
        <v>0.2</v>
      </c>
      <c r="Z43" s="49"/>
      <c r="AA43" s="48">
        <f t="shared" si="12"/>
        <v>41</v>
      </c>
      <c r="AB43" s="49"/>
      <c r="AC43" s="50">
        <f t="shared" si="13"/>
        <v>0.1</v>
      </c>
      <c r="AE43" s="51">
        <f t="shared" si="14"/>
        <v>40</v>
      </c>
      <c r="AG43" s="20">
        <f t="shared" si="15"/>
        <v>0.05</v>
      </c>
      <c r="AH43" s="49"/>
      <c r="AI43" s="50">
        <f t="shared" si="16"/>
        <v>0.85</v>
      </c>
      <c r="AJ43" s="52">
        <f t="shared" si="17"/>
        <v>42</v>
      </c>
    </row>
    <row r="44" spans="1:36" x14ac:dyDescent="0.25">
      <c r="A44" s="53" t="s">
        <v>46</v>
      </c>
      <c r="B44" s="47">
        <f>VLOOKUP(A44,'[1]6.-1 К-во лотов в сост-ся скорр'!$A$7:$JM$82,270,0)</f>
        <v>4.0053404539385851E-3</v>
      </c>
      <c r="C44" s="48">
        <f t="shared" si="3"/>
        <v>38</v>
      </c>
      <c r="D44" s="49"/>
      <c r="E44" s="50">
        <f t="shared" si="18"/>
        <v>4.6000000000000005</v>
      </c>
      <c r="F44" s="45">
        <f>VLOOKUP(A44,'[1]6.-1 К-во лотов в сост-ся скорр'!$A$7:$JM$65,272,0)</f>
        <v>0.7</v>
      </c>
      <c r="G44" s="51">
        <f t="shared" si="5"/>
        <v>5</v>
      </c>
      <c r="I44" s="20">
        <f t="shared" si="19"/>
        <v>5.6000000000000005</v>
      </c>
      <c r="J44" s="49">
        <f>VLOOKUP(A44,'[1]9-1.Стоим-ть всего'!$A$6:$C$62,2,0)*1000</f>
        <v>1862.02236872</v>
      </c>
      <c r="K44" s="48">
        <f t="shared" si="6"/>
        <v>7</v>
      </c>
      <c r="L44" s="49"/>
      <c r="M44" s="50">
        <f t="shared" si="20"/>
        <v>10.8</v>
      </c>
      <c r="N44" s="45">
        <f>VLOOKUP(A44,'[1]9-1.Стоим-ть всего'!$A$6:$JJ$69,269,0)</f>
        <v>2.2740452422412951</v>
      </c>
      <c r="O44" s="51">
        <f t="shared" si="7"/>
        <v>11</v>
      </c>
      <c r="Q44" s="20">
        <f t="shared" si="21"/>
        <v>2.8000000000000003</v>
      </c>
      <c r="R44" s="47">
        <f>VLOOKUP(A44,'[1]9-1.Стоим-ть всего'!$A$6:$JJ$62,270,0)</f>
        <v>0.43870358671516019</v>
      </c>
      <c r="S44" s="48">
        <f t="shared" si="8"/>
        <v>16</v>
      </c>
      <c r="T44" s="49"/>
      <c r="U44" s="50">
        <f t="shared" si="9"/>
        <v>1.3</v>
      </c>
      <c r="V44" s="19">
        <f>VLOOKUP(A44,'[1]3.К-во участников'!$A$5:$B$69,2,0)</f>
        <v>62</v>
      </c>
      <c r="W44" s="51">
        <f t="shared" si="10"/>
        <v>32</v>
      </c>
      <c r="Y44" s="20">
        <f t="shared" si="11"/>
        <v>5.8000000000000007</v>
      </c>
      <c r="Z44" s="49">
        <f>VLOOKUP(A44,'[1]14.Должники ЮЛ'!$A$3:$B$65,2,0)</f>
        <v>8</v>
      </c>
      <c r="AA44" s="48">
        <f t="shared" si="12"/>
        <v>33</v>
      </c>
      <c r="AB44" s="49"/>
      <c r="AC44" s="50">
        <f t="shared" si="13"/>
        <v>2.6</v>
      </c>
      <c r="AD44" s="19">
        <f>VLOOKUP(A44,'[1]15.Должники ФЛ'!$A$3:$B$53,2,0)</f>
        <v>3</v>
      </c>
      <c r="AE44" s="51">
        <f t="shared" si="14"/>
        <v>39</v>
      </c>
      <c r="AG44" s="20">
        <f t="shared" si="15"/>
        <v>1.1000000000000001</v>
      </c>
      <c r="AH44" s="49"/>
      <c r="AI44" s="50">
        <f t="shared" si="16"/>
        <v>34.6</v>
      </c>
      <c r="AJ44" s="52">
        <f t="shared" si="17"/>
        <v>22</v>
      </c>
    </row>
    <row r="45" spans="1:36" x14ac:dyDescent="0.25">
      <c r="A45" s="53" t="s">
        <v>24</v>
      </c>
      <c r="B45" s="47">
        <f>VLOOKUP(A45,'[1]6.-1 К-во лотов в сост-ся скорр'!$A$7:$JM$82,270,0)</f>
        <v>3.6363636363636362E-2</v>
      </c>
      <c r="C45" s="48">
        <f t="shared" si="3"/>
        <v>27</v>
      </c>
      <c r="D45" s="49"/>
      <c r="E45" s="50">
        <f t="shared" si="18"/>
        <v>6.8000000000000007</v>
      </c>
      <c r="F45" s="45">
        <f>VLOOKUP(A45,'[1]6.-1 К-во лотов в сост-ся скорр'!$A$7:$JM$65,272,0)</f>
        <v>0.64130434782608692</v>
      </c>
      <c r="G45" s="51">
        <f t="shared" si="5"/>
        <v>11</v>
      </c>
      <c r="I45" s="20">
        <f t="shared" si="19"/>
        <v>5</v>
      </c>
      <c r="J45" s="49">
        <f>VLOOKUP(A45,'[1]9-1.Стоим-ть всего'!$A$6:$C$62,2,0)*1000</f>
        <v>417.21794430000006</v>
      </c>
      <c r="K45" s="48">
        <f t="shared" si="6"/>
        <v>15</v>
      </c>
      <c r="L45" s="49"/>
      <c r="M45" s="50">
        <f t="shared" si="20"/>
        <v>9.2000000000000011</v>
      </c>
      <c r="N45" s="45">
        <f>VLOOKUP(A45,'[1]9-1.Стоим-ть всего'!$A$6:$JJ$69,269,0)</f>
        <v>1.1155129121025023</v>
      </c>
      <c r="O45" s="51">
        <f t="shared" si="7"/>
        <v>35</v>
      </c>
      <c r="Q45" s="20">
        <f t="shared" si="21"/>
        <v>0.4</v>
      </c>
      <c r="R45" s="47">
        <f>VLOOKUP(A45,'[1]9-1.Стоим-ть всего'!$A$6:$JJ$62,270,0)</f>
        <v>8.3333279205321131E-2</v>
      </c>
      <c r="S45" s="48">
        <f t="shared" si="8"/>
        <v>38</v>
      </c>
      <c r="T45" s="49"/>
      <c r="U45" s="50">
        <f t="shared" si="9"/>
        <v>0.2</v>
      </c>
      <c r="V45" s="19">
        <f>VLOOKUP(A45,'[1]3.К-во участников'!$A$5:$B$69,2,0)</f>
        <v>347</v>
      </c>
      <c r="W45" s="51">
        <f t="shared" si="10"/>
        <v>14</v>
      </c>
      <c r="Y45" s="20">
        <f t="shared" si="11"/>
        <v>9.4</v>
      </c>
      <c r="Z45" s="49">
        <f>VLOOKUP(A45,'[1]14.Должники ЮЛ'!$A$3:$B$65,2,0)</f>
        <v>22</v>
      </c>
      <c r="AA45" s="48">
        <f t="shared" si="12"/>
        <v>20</v>
      </c>
      <c r="AB45" s="49"/>
      <c r="AC45" s="50">
        <f t="shared" si="13"/>
        <v>4.1000000000000005</v>
      </c>
      <c r="AD45" s="19">
        <f>VLOOKUP(A45,'[1]15.Должники ФЛ'!$A$3:$B$53,2,0)</f>
        <v>9</v>
      </c>
      <c r="AE45" s="51">
        <f t="shared" si="14"/>
        <v>35</v>
      </c>
      <c r="AG45" s="20">
        <f t="shared" si="15"/>
        <v>1.3</v>
      </c>
      <c r="AH45" s="49"/>
      <c r="AI45" s="50">
        <f t="shared" si="16"/>
        <v>36.4</v>
      </c>
      <c r="AJ45" s="52">
        <f t="shared" si="17"/>
        <v>19</v>
      </c>
    </row>
    <row r="46" spans="1:36" ht="38.25" x14ac:dyDescent="0.25">
      <c r="A46" s="53" t="s">
        <v>22</v>
      </c>
      <c r="B46" s="47">
        <f>VLOOKUP(A46,'[1]6.-1 К-во лотов в сост-ся скорр'!$A$7:$JM$82,270,0)</f>
        <v>5.2631578947368418E-2</v>
      </c>
      <c r="C46" s="48">
        <f t="shared" si="3"/>
        <v>13</v>
      </c>
      <c r="D46" s="49"/>
      <c r="E46" s="50">
        <f t="shared" si="18"/>
        <v>9.6000000000000014</v>
      </c>
      <c r="F46" s="45">
        <f>VLOOKUP(A46,'[1]6.-1 К-во лотов в сост-ся скорр'!$A$7:$JM$65,272,0)</f>
        <v>0.54022988505747127</v>
      </c>
      <c r="G46" s="51">
        <f t="shared" si="5"/>
        <v>24</v>
      </c>
      <c r="I46" s="20">
        <f t="shared" si="19"/>
        <v>3.7</v>
      </c>
      <c r="J46" s="49">
        <f>VLOOKUP(A46,'[1]9-1.Стоим-ть всего'!$A$6:$C$62,2,0)*1000</f>
        <v>51.077582300000003</v>
      </c>
      <c r="K46" s="48">
        <f t="shared" si="6"/>
        <v>35</v>
      </c>
      <c r="L46" s="49"/>
      <c r="M46" s="50">
        <f t="shared" si="20"/>
        <v>5.2</v>
      </c>
      <c r="N46" s="45">
        <f>VLOOKUP(A46,'[1]9-1.Стоим-ть всего'!$A$6:$JJ$69,269,0)</f>
        <v>1.1070315989766735</v>
      </c>
      <c r="O46" s="51">
        <f t="shared" si="7"/>
        <v>36</v>
      </c>
      <c r="Q46" s="20">
        <f t="shared" si="21"/>
        <v>0.30000000000000004</v>
      </c>
      <c r="R46" s="47">
        <f>VLOOKUP(A46,'[1]9-1.Стоим-ть всего'!$A$6:$JJ$62,270,0)</f>
        <v>0.57080105792713864</v>
      </c>
      <c r="S46" s="48">
        <f t="shared" si="8"/>
        <v>8</v>
      </c>
      <c r="T46" s="49"/>
      <c r="U46" s="50">
        <f t="shared" si="9"/>
        <v>1.7000000000000002</v>
      </c>
      <c r="V46" s="19">
        <f>VLOOKUP(A46,'[1]3.К-во участников'!$A$5:$B$69,2,0)</f>
        <v>132</v>
      </c>
      <c r="W46" s="51">
        <f t="shared" si="10"/>
        <v>25</v>
      </c>
      <c r="Y46" s="20">
        <f t="shared" si="11"/>
        <v>7.2</v>
      </c>
      <c r="Z46" s="49">
        <f>VLOOKUP(A46,'[1]14.Должники ЮЛ'!$A$3:$B$65,2,0)</f>
        <v>4</v>
      </c>
      <c r="AA46" s="48">
        <f t="shared" si="12"/>
        <v>38</v>
      </c>
      <c r="AB46" s="49"/>
      <c r="AC46" s="50">
        <f t="shared" si="13"/>
        <v>2.2000000000000002</v>
      </c>
      <c r="AD46" s="19">
        <f>VLOOKUP(A46,'[1]15.Должники ФЛ'!$A$3:$B$53,2,0)</f>
        <v>49</v>
      </c>
      <c r="AE46" s="51">
        <f t="shared" si="14"/>
        <v>18</v>
      </c>
      <c r="AG46" s="20">
        <f t="shared" si="15"/>
        <v>2.15</v>
      </c>
      <c r="AH46" s="49"/>
      <c r="AI46" s="50">
        <f t="shared" si="16"/>
        <v>32.049999999999997</v>
      </c>
      <c r="AJ46" s="52">
        <f t="shared" si="17"/>
        <v>29</v>
      </c>
    </row>
    <row r="47" spans="1:36" x14ac:dyDescent="0.25">
      <c r="A47" s="53" t="s">
        <v>51</v>
      </c>
      <c r="B47" s="47">
        <f>VLOOKUP(A47,'[1]6.-1 К-во лотов в сост-ся скорр'!$A$7:$JM$82,270,0)</f>
        <v>2.8611934527645315E-2</v>
      </c>
      <c r="C47" s="48">
        <f t="shared" si="3"/>
        <v>30</v>
      </c>
      <c r="D47" s="49"/>
      <c r="E47" s="50">
        <f t="shared" si="18"/>
        <v>6.2</v>
      </c>
      <c r="F47" s="45">
        <f>VLOOKUP(A47,'[1]6.-1 К-во лотов в сост-ся скорр'!$A$7:$JM$65,272,0)</f>
        <v>0.63381890888317627</v>
      </c>
      <c r="G47" s="51">
        <f t="shared" si="5"/>
        <v>13</v>
      </c>
      <c r="I47" s="20">
        <f t="shared" si="19"/>
        <v>4.8000000000000007</v>
      </c>
      <c r="J47" s="49">
        <f>VLOOKUP(A47,'[1]9-1.Стоим-ть всего'!$A$6:$C$62,2,0)*1000</f>
        <v>2029.3982214399998</v>
      </c>
      <c r="K47" s="48">
        <f t="shared" si="6"/>
        <v>6</v>
      </c>
      <c r="L47" s="49"/>
      <c r="M47" s="50">
        <f t="shared" si="20"/>
        <v>11</v>
      </c>
      <c r="N47" s="45">
        <f>VLOOKUP(A47,'[1]9-1.Стоим-ть всего'!$A$6:$JJ$69,269,0)</f>
        <v>1.6573658712325905</v>
      </c>
      <c r="O47" s="51">
        <f t="shared" si="7"/>
        <v>16</v>
      </c>
      <c r="Q47" s="20">
        <f t="shared" si="21"/>
        <v>2.3000000000000003</v>
      </c>
      <c r="R47" s="47">
        <f>VLOOKUP(A47,'[1]9-1.Стоим-ть всего'!$A$6:$JJ$62,270,0)</f>
        <v>0.3316354191522416</v>
      </c>
      <c r="S47" s="48">
        <f t="shared" si="8"/>
        <v>22</v>
      </c>
      <c r="T47" s="49"/>
      <c r="U47" s="50">
        <f t="shared" si="9"/>
        <v>1</v>
      </c>
      <c r="V47" s="19">
        <f>VLOOKUP(A47,'[1]3.К-во участников'!$A$5:$B$69,2,0)</f>
        <v>5307</v>
      </c>
      <c r="W47" s="51">
        <f t="shared" si="10"/>
        <v>3</v>
      </c>
      <c r="Y47" s="20">
        <f t="shared" si="11"/>
        <v>11.600000000000001</v>
      </c>
      <c r="Z47" s="49">
        <f>VLOOKUP(A47,'[1]14.Должники ЮЛ'!$A$3:$B$65,2,0)</f>
        <v>180</v>
      </c>
      <c r="AA47" s="48">
        <f t="shared" si="12"/>
        <v>5</v>
      </c>
      <c r="AB47" s="49"/>
      <c r="AC47" s="50">
        <f t="shared" si="13"/>
        <v>5.6000000000000005</v>
      </c>
      <c r="AD47" s="19">
        <f>VLOOKUP(A47,'[1]15.Должники ФЛ'!$A$3:$B$53,2,0)</f>
        <v>1850</v>
      </c>
      <c r="AE47" s="51">
        <f t="shared" si="14"/>
        <v>4</v>
      </c>
      <c r="AG47" s="20">
        <f t="shared" si="15"/>
        <v>2.85</v>
      </c>
      <c r="AH47" s="49"/>
      <c r="AI47" s="50">
        <f t="shared" si="16"/>
        <v>45.350000000000009</v>
      </c>
      <c r="AJ47" s="52">
        <f t="shared" si="17"/>
        <v>6</v>
      </c>
    </row>
    <row r="48" spans="1:36" x14ac:dyDescent="0.25">
      <c r="A48" s="53" t="s">
        <v>63</v>
      </c>
      <c r="B48" s="47">
        <f>VLOOKUP(A48,'[1]6.-1 К-во лотов в сост-ся скорр'!$A$7:$JM$82,270,0)</f>
        <v>5.0868486352357321E-2</v>
      </c>
      <c r="C48" s="48">
        <f t="shared" si="3"/>
        <v>17</v>
      </c>
      <c r="D48" s="49"/>
      <c r="E48" s="50">
        <f t="shared" si="18"/>
        <v>8.8000000000000007</v>
      </c>
      <c r="F48" s="45">
        <f>VLOOKUP(A48,'[1]6.-1 К-во лотов в сост-ся скорр'!$A$7:$JM$65,272,0)</f>
        <v>0.40527182866556838</v>
      </c>
      <c r="G48" s="51">
        <f t="shared" si="5"/>
        <v>33</v>
      </c>
      <c r="I48" s="20">
        <f t="shared" si="19"/>
        <v>2.8000000000000003</v>
      </c>
      <c r="J48" s="49">
        <f>VLOOKUP(A48,'[1]9-1.Стоим-ть всего'!$A$6:$C$62,2,0)*1000</f>
        <v>266.43496479999999</v>
      </c>
      <c r="K48" s="48">
        <f t="shared" si="6"/>
        <v>20</v>
      </c>
      <c r="L48" s="49"/>
      <c r="M48" s="50">
        <f t="shared" si="20"/>
        <v>8.2000000000000011</v>
      </c>
      <c r="N48" s="45">
        <f>VLOOKUP(A48,'[1]9-1.Стоим-ть всего'!$A$6:$JJ$69,269,0)</f>
        <v>1.156771020170354</v>
      </c>
      <c r="O48" s="51">
        <f t="shared" si="7"/>
        <v>33</v>
      </c>
      <c r="Q48" s="20">
        <f t="shared" si="21"/>
        <v>0.60000000000000009</v>
      </c>
      <c r="R48" s="47">
        <f>VLOOKUP(A48,'[1]9-1.Стоим-ть всего'!$A$6:$JJ$62,270,0)</f>
        <v>0.40845371914823808</v>
      </c>
      <c r="S48" s="48">
        <f t="shared" si="8"/>
        <v>18</v>
      </c>
      <c r="T48" s="49"/>
      <c r="U48" s="50">
        <f t="shared" si="9"/>
        <v>1.2000000000000002</v>
      </c>
      <c r="V48" s="19">
        <f>VLOOKUP(A48,'[1]3.К-во участников'!$A$5:$B$69,2,0)</f>
        <v>0</v>
      </c>
      <c r="W48" s="51">
        <f t="shared" si="10"/>
        <v>37</v>
      </c>
      <c r="Y48" s="20">
        <f t="shared" si="11"/>
        <v>0.2</v>
      </c>
      <c r="Z48" s="49">
        <f>VLOOKUP(A48,'[1]14.Должники ЮЛ'!$A$3:$B$65,2,0)</f>
        <v>31</v>
      </c>
      <c r="AA48" s="48">
        <f t="shared" si="12"/>
        <v>12</v>
      </c>
      <c r="AB48" s="49"/>
      <c r="AC48" s="50">
        <f t="shared" si="13"/>
        <v>4.9000000000000004</v>
      </c>
      <c r="AD48" s="19">
        <f>VLOOKUP(A48,'[1]15.Должники ФЛ'!$A$3:$B$53,2,0)</f>
        <v>898</v>
      </c>
      <c r="AE48" s="51">
        <f t="shared" si="14"/>
        <v>5</v>
      </c>
      <c r="AG48" s="20">
        <f t="shared" si="15"/>
        <v>2.8000000000000003</v>
      </c>
      <c r="AH48" s="49"/>
      <c r="AI48" s="50">
        <f t="shared" si="16"/>
        <v>29.500000000000004</v>
      </c>
      <c r="AJ48" s="52">
        <f t="shared" si="17"/>
        <v>33</v>
      </c>
    </row>
    <row r="49" spans="1:36" x14ac:dyDescent="0.25">
      <c r="A49" s="53" t="s">
        <v>9</v>
      </c>
      <c r="B49" s="47">
        <f>VLOOKUP(A49,'[1]6.-1 К-во лотов в сост-ся скорр'!$A$7:$JM$82,270,0)</f>
        <v>2.8409090909090908E-2</v>
      </c>
      <c r="C49" s="48">
        <f t="shared" si="3"/>
        <v>31</v>
      </c>
      <c r="D49" s="49"/>
      <c r="E49" s="50">
        <f t="shared" si="18"/>
        <v>6</v>
      </c>
      <c r="F49" s="45">
        <f>VLOOKUP(A49,'[1]6.-1 К-во лотов в сост-ся скорр'!$A$7:$JM$65,272,0)</f>
        <v>0.2734375</v>
      </c>
      <c r="G49" s="51">
        <f t="shared" si="5"/>
        <v>39</v>
      </c>
      <c r="I49" s="20">
        <f t="shared" si="19"/>
        <v>2.2000000000000002</v>
      </c>
      <c r="J49" s="49">
        <f>VLOOKUP(A49,'[1]9-1.Стоим-ть всего'!$A$6:$C$62,2,0)*1000</f>
        <v>86.585962249999994</v>
      </c>
      <c r="K49" s="48">
        <f t="shared" si="6"/>
        <v>30</v>
      </c>
      <c r="L49" s="49"/>
      <c r="M49" s="50">
        <f t="shared" si="20"/>
        <v>6.2</v>
      </c>
      <c r="N49" s="45">
        <f>VLOOKUP(A49,'[1]9-1.Стоим-ть всего'!$A$6:$JJ$69,269,0)</f>
        <v>2.0128181952020974</v>
      </c>
      <c r="O49" s="51">
        <f t="shared" si="7"/>
        <v>12</v>
      </c>
      <c r="Q49" s="20">
        <f t="shared" si="21"/>
        <v>2.7</v>
      </c>
      <c r="R49" s="47">
        <f>VLOOKUP(A49,'[1]9-1.Стоим-ть всего'!$A$6:$JJ$62,270,0)</f>
        <v>0.46811200256381835</v>
      </c>
      <c r="S49" s="48">
        <f t="shared" si="8"/>
        <v>13</v>
      </c>
      <c r="T49" s="49"/>
      <c r="U49" s="50">
        <f t="shared" si="9"/>
        <v>1.4500000000000002</v>
      </c>
      <c r="V49" s="19">
        <f>VLOOKUP(A49,'[1]3.К-во участников'!$A$5:$B$69,2,0)</f>
        <v>66</v>
      </c>
      <c r="W49" s="51">
        <f t="shared" si="10"/>
        <v>30</v>
      </c>
      <c r="Y49" s="20">
        <f t="shared" si="11"/>
        <v>6.2</v>
      </c>
      <c r="Z49" s="49">
        <f>VLOOKUP(A49,'[1]14.Должники ЮЛ'!$A$3:$B$65,2,0)</f>
        <v>12</v>
      </c>
      <c r="AA49" s="48">
        <f t="shared" si="12"/>
        <v>28</v>
      </c>
      <c r="AB49" s="49"/>
      <c r="AC49" s="50">
        <f t="shared" si="13"/>
        <v>3.3000000000000003</v>
      </c>
      <c r="AD49" s="19">
        <f>VLOOKUP(A49,'[1]15.Должники ФЛ'!$A$3:$B$53,2,0)</f>
        <v>17</v>
      </c>
      <c r="AE49" s="51">
        <f t="shared" si="14"/>
        <v>28</v>
      </c>
      <c r="AG49" s="20">
        <f t="shared" si="15"/>
        <v>1.6500000000000001</v>
      </c>
      <c r="AH49" s="49"/>
      <c r="AI49" s="50">
        <f t="shared" si="16"/>
        <v>29.699999999999996</v>
      </c>
      <c r="AJ49" s="52">
        <f t="shared" si="17"/>
        <v>32</v>
      </c>
    </row>
    <row r="50" spans="1:36" x14ac:dyDescent="0.25">
      <c r="A50" s="53" t="s">
        <v>64</v>
      </c>
      <c r="B50" s="47">
        <f>VLOOKUP(A50,'[1]6.-1 К-во лотов в сост-ся скорр'!$A$7:$JM$82,270,0)</f>
        <v>4.8128342245989303E-2</v>
      </c>
      <c r="C50" s="48">
        <f t="shared" si="3"/>
        <v>18</v>
      </c>
      <c r="D50" s="49"/>
      <c r="E50" s="50">
        <f t="shared" si="18"/>
        <v>8.6</v>
      </c>
      <c r="F50" s="45">
        <f>VLOOKUP(A50,'[1]6.-1 К-во лотов в сост-ся скорр'!$A$7:$JM$65,272,0)</f>
        <v>0.66920731707317072</v>
      </c>
      <c r="G50" s="51">
        <f t="shared" si="5"/>
        <v>7</v>
      </c>
      <c r="I50" s="20">
        <f t="shared" si="19"/>
        <v>5.4</v>
      </c>
      <c r="J50" s="49">
        <f>VLOOKUP(A50,'[1]9-1.Стоим-ть всего'!$A$6:$C$62,2,0)*1000</f>
        <v>347.30362889999998</v>
      </c>
      <c r="K50" s="48">
        <f t="shared" si="6"/>
        <v>16</v>
      </c>
      <c r="L50" s="49"/>
      <c r="M50" s="50">
        <f t="shared" si="20"/>
        <v>9</v>
      </c>
      <c r="N50" s="45">
        <f>VLOOKUP(A50,'[1]9-1.Стоим-ть всего'!$A$6:$JJ$69,269,0)</f>
        <v>1.1659272606645603</v>
      </c>
      <c r="O50" s="51">
        <f t="shared" si="7"/>
        <v>32</v>
      </c>
      <c r="Q50" s="20">
        <f t="shared" si="21"/>
        <v>0.70000000000000007</v>
      </c>
      <c r="R50" s="47">
        <f>VLOOKUP(A50,'[1]9-1.Стоим-ть всего'!$A$6:$JJ$62,270,0)</f>
        <v>0.25500912112283697</v>
      </c>
      <c r="S50" s="48">
        <f t="shared" si="8"/>
        <v>25</v>
      </c>
      <c r="T50" s="49"/>
      <c r="U50" s="50">
        <f t="shared" si="9"/>
        <v>0.85000000000000009</v>
      </c>
      <c r="V50" s="19">
        <f>VLOOKUP(A50,'[1]3.К-во участников'!$A$5:$B$69,2,0)</f>
        <v>965</v>
      </c>
      <c r="W50" s="51">
        <f t="shared" si="10"/>
        <v>6</v>
      </c>
      <c r="Y50" s="20">
        <f t="shared" si="11"/>
        <v>11</v>
      </c>
      <c r="Z50" s="49">
        <f>VLOOKUP(A50,'[1]14.Должники ЮЛ'!$A$3:$B$65,2,0)</f>
        <v>53</v>
      </c>
      <c r="AA50" s="48">
        <f t="shared" si="12"/>
        <v>6</v>
      </c>
      <c r="AB50" s="49"/>
      <c r="AC50" s="50">
        <f t="shared" si="13"/>
        <v>5.5</v>
      </c>
      <c r="AD50" s="19">
        <f>VLOOKUP(A50,'[1]15.Должники ФЛ'!$A$3:$B$53,2,0)</f>
        <v>287</v>
      </c>
      <c r="AE50" s="51">
        <f t="shared" si="14"/>
        <v>8</v>
      </c>
      <c r="AG50" s="20">
        <f t="shared" si="15"/>
        <v>2.6500000000000004</v>
      </c>
      <c r="AH50" s="49"/>
      <c r="AI50" s="50">
        <f t="shared" si="16"/>
        <v>43.699999999999996</v>
      </c>
      <c r="AJ50" s="52">
        <f t="shared" si="17"/>
        <v>9</v>
      </c>
    </row>
    <row r="51" spans="1:36" x14ac:dyDescent="0.25">
      <c r="A51" s="53" t="s">
        <v>12</v>
      </c>
      <c r="B51" s="47">
        <f>VLOOKUP(A51,'[1]6.-1 К-во лотов в сост-ся скорр'!$A$7:$JM$82,270,0)</f>
        <v>7.5428571428571428E-2</v>
      </c>
      <c r="C51" s="48">
        <f t="shared" si="3"/>
        <v>5</v>
      </c>
      <c r="D51" s="49"/>
      <c r="E51" s="50">
        <f t="shared" si="18"/>
        <v>11.200000000000001</v>
      </c>
      <c r="F51" s="45">
        <f>VLOOKUP(A51,'[1]6.-1 К-во лотов в сост-ся скорр'!$A$7:$JM$65,272,0)</f>
        <v>0.59795570698466782</v>
      </c>
      <c r="G51" s="51">
        <f t="shared" si="5"/>
        <v>15</v>
      </c>
      <c r="I51" s="20">
        <f t="shared" si="19"/>
        <v>4.6000000000000005</v>
      </c>
      <c r="J51" s="49">
        <f>VLOOKUP(A51,'[1]9-1.Стоим-ть всего'!$A$6:$C$62,2,0)*1000</f>
        <v>610.74337793000007</v>
      </c>
      <c r="K51" s="48">
        <f t="shared" si="6"/>
        <v>11</v>
      </c>
      <c r="L51" s="49"/>
      <c r="M51" s="50">
        <f t="shared" si="20"/>
        <v>10</v>
      </c>
      <c r="N51" s="45">
        <f>VLOOKUP(A51,'[1]9-1.Стоим-ть всего'!$A$6:$JJ$69,269,0)</f>
        <v>1.5018599078981545</v>
      </c>
      <c r="O51" s="51">
        <f t="shared" si="7"/>
        <v>21</v>
      </c>
      <c r="Q51" s="20">
        <f t="shared" si="21"/>
        <v>1.8</v>
      </c>
      <c r="R51" s="47">
        <f>VLOOKUP(A51,'[1]9-1.Стоим-ть всего'!$A$6:$JJ$62,270,0)</f>
        <v>0.32274650143275591</v>
      </c>
      <c r="S51" s="48">
        <f t="shared" si="8"/>
        <v>23</v>
      </c>
      <c r="T51" s="49"/>
      <c r="U51" s="50">
        <f t="shared" si="9"/>
        <v>0.95000000000000007</v>
      </c>
      <c r="V51" s="19">
        <f>VLOOKUP(A51,'[1]3.К-во участников'!$A$5:$B$69,2,0)</f>
        <v>858</v>
      </c>
      <c r="W51" s="51">
        <f t="shared" si="10"/>
        <v>8</v>
      </c>
      <c r="Y51" s="20">
        <f t="shared" si="11"/>
        <v>10.600000000000001</v>
      </c>
      <c r="Z51" s="49">
        <f>VLOOKUP(A51,'[1]14.Должники ЮЛ'!$A$3:$B$65,2,0)</f>
        <v>48</v>
      </c>
      <c r="AA51" s="48">
        <f t="shared" si="12"/>
        <v>7</v>
      </c>
      <c r="AB51" s="49"/>
      <c r="AC51" s="50">
        <f t="shared" si="13"/>
        <v>5.4</v>
      </c>
      <c r="AD51" s="19">
        <f>VLOOKUP(A51,'[1]15.Должники ФЛ'!$A$3:$B$53,2,0)</f>
        <v>206</v>
      </c>
      <c r="AE51" s="51">
        <f t="shared" si="14"/>
        <v>10</v>
      </c>
      <c r="AG51" s="20">
        <f t="shared" si="15"/>
        <v>2.5500000000000003</v>
      </c>
      <c r="AH51" s="49"/>
      <c r="AI51" s="50">
        <f t="shared" si="16"/>
        <v>47.1</v>
      </c>
      <c r="AJ51" s="52">
        <f t="shared" si="17"/>
        <v>5</v>
      </c>
    </row>
    <row r="52" spans="1:36" x14ac:dyDescent="0.25">
      <c r="A52" s="53" t="s">
        <v>48</v>
      </c>
      <c r="B52" s="47">
        <f>VLOOKUP(A52,'[1]6.-1 К-во лотов в сост-ся скорр'!$A$7:$JM$82,270,0)</f>
        <v>0.10055588644034147</v>
      </c>
      <c r="C52" s="48">
        <f t="shared" si="3"/>
        <v>3</v>
      </c>
      <c r="D52" s="49"/>
      <c r="E52" s="50">
        <f t="shared" si="18"/>
        <v>11.600000000000001</v>
      </c>
      <c r="F52" s="45">
        <f>VLOOKUP(A52,'[1]6.-1 К-во лотов в сост-ся скорр'!$A$7:$JM$65,272,0)</f>
        <v>0.57839971295299608</v>
      </c>
      <c r="G52" s="51">
        <f t="shared" si="5"/>
        <v>19</v>
      </c>
      <c r="I52" s="20">
        <f t="shared" si="19"/>
        <v>4.2</v>
      </c>
      <c r="J52" s="49">
        <f>VLOOKUP(A52,'[1]9-1.Стоим-ть всего'!$A$6:$C$62,2,0)*1000</f>
        <v>6454.1923276599991</v>
      </c>
      <c r="K52" s="48">
        <f t="shared" si="6"/>
        <v>2</v>
      </c>
      <c r="L52" s="49"/>
      <c r="M52" s="50">
        <f t="shared" si="20"/>
        <v>11.8</v>
      </c>
      <c r="N52" s="45">
        <f>VLOOKUP(A52,'[1]9-1.Стоим-ть всего'!$A$6:$JJ$69,269,0)</f>
        <v>3.379555175849541</v>
      </c>
      <c r="O52" s="51">
        <f t="shared" si="7"/>
        <v>6</v>
      </c>
      <c r="Q52" s="20">
        <f t="shared" si="21"/>
        <v>3.3000000000000003</v>
      </c>
      <c r="R52" s="47">
        <f>VLOOKUP(A52,'[1]9-1.Стоим-ть всего'!$A$6:$JJ$62,270,0)</f>
        <v>0.44203075978434658</v>
      </c>
      <c r="S52" s="48">
        <f t="shared" si="8"/>
        <v>14</v>
      </c>
      <c r="T52" s="49"/>
      <c r="U52" s="50">
        <f t="shared" si="9"/>
        <v>1.4000000000000001</v>
      </c>
      <c r="V52" s="19">
        <f>VLOOKUP(A52,'[1]3.К-во участников'!$A$5:$B$69,2,0)</f>
        <v>8967</v>
      </c>
      <c r="W52" s="51">
        <f t="shared" si="10"/>
        <v>2</v>
      </c>
      <c r="Y52" s="20">
        <f t="shared" si="11"/>
        <v>11.8</v>
      </c>
      <c r="Z52" s="49">
        <f>VLOOKUP(A52,'[1]14.Должники ЮЛ'!$A$3:$B$65,2,0)</f>
        <v>714</v>
      </c>
      <c r="AA52" s="48">
        <f t="shared" si="12"/>
        <v>2</v>
      </c>
      <c r="AB52" s="49"/>
      <c r="AC52" s="50">
        <f t="shared" si="13"/>
        <v>5.9</v>
      </c>
      <c r="AD52" s="19">
        <f>VLOOKUP(A52,'[1]15.Должники ФЛ'!$A$3:$B$53,2,0)</f>
        <v>8871</v>
      </c>
      <c r="AE52" s="51">
        <f t="shared" si="14"/>
        <v>1</v>
      </c>
      <c r="AG52" s="20">
        <f t="shared" si="15"/>
        <v>3</v>
      </c>
      <c r="AH52" s="49"/>
      <c r="AI52" s="50">
        <f t="shared" si="16"/>
        <v>53.000000000000007</v>
      </c>
      <c r="AJ52" s="52">
        <f t="shared" si="17"/>
        <v>2</v>
      </c>
    </row>
    <row r="53" spans="1:36" ht="25.5" x14ac:dyDescent="0.25">
      <c r="A53" s="53" t="s">
        <v>31</v>
      </c>
      <c r="B53" s="47">
        <f>VLOOKUP(A53,'[1]6.-1 К-во лотов в сост-ся скорр'!$A$7:$JM$82,270,0)</f>
        <v>5.1094890510948905E-2</v>
      </c>
      <c r="C53" s="48">
        <f t="shared" si="3"/>
        <v>16</v>
      </c>
      <c r="D53" s="49"/>
      <c r="E53" s="50">
        <f t="shared" si="18"/>
        <v>9</v>
      </c>
      <c r="F53" s="45">
        <f>VLOOKUP(A53,'[1]6.-1 К-во лотов в сост-ся скорр'!$A$7:$JM$65,272,0)</f>
        <v>0.63779527559055116</v>
      </c>
      <c r="G53" s="51">
        <f t="shared" si="5"/>
        <v>12</v>
      </c>
      <c r="I53" s="20">
        <f t="shared" si="19"/>
        <v>4.9000000000000004</v>
      </c>
      <c r="J53" s="49">
        <f>VLOOKUP(A53,'[1]9-1.Стоим-ть всего'!$A$6:$C$62,2,0)*1000</f>
        <v>203.92928831</v>
      </c>
      <c r="K53" s="48">
        <f t="shared" si="6"/>
        <v>26</v>
      </c>
      <c r="L53" s="49"/>
      <c r="M53" s="50">
        <f t="shared" si="20"/>
        <v>7</v>
      </c>
      <c r="N53" s="45">
        <f>VLOOKUP(A53,'[1]9-1.Стоим-ть всего'!$A$6:$JJ$69,269,0)</f>
        <v>1.3354296230600264</v>
      </c>
      <c r="O53" s="51">
        <f t="shared" si="7"/>
        <v>30</v>
      </c>
      <c r="Q53" s="20">
        <f t="shared" si="21"/>
        <v>0.9</v>
      </c>
      <c r="R53" s="47">
        <f>VLOOKUP(A53,'[1]9-1.Стоим-ть всего'!$A$6:$JJ$62,270,0)</f>
        <v>0.43916305035980063</v>
      </c>
      <c r="S53" s="48">
        <f t="shared" si="8"/>
        <v>15</v>
      </c>
      <c r="T53" s="49"/>
      <c r="U53" s="50">
        <f t="shared" si="9"/>
        <v>1.35</v>
      </c>
      <c r="V53" s="19">
        <f>VLOOKUP(A53,'[1]3.К-во участников'!$A$5:$B$69,2,0)</f>
        <v>162</v>
      </c>
      <c r="W53" s="51">
        <f t="shared" si="10"/>
        <v>21</v>
      </c>
      <c r="Y53" s="20">
        <f t="shared" si="11"/>
        <v>8</v>
      </c>
      <c r="Z53" s="49">
        <f>VLOOKUP(A53,'[1]14.Должники ЮЛ'!$A$3:$B$65,2,0)</f>
        <v>11</v>
      </c>
      <c r="AA53" s="48">
        <f t="shared" si="12"/>
        <v>29</v>
      </c>
      <c r="AB53" s="49"/>
      <c r="AC53" s="50">
        <f t="shared" si="13"/>
        <v>3.2</v>
      </c>
      <c r="AD53" s="19">
        <f>VLOOKUP(A53,'[1]15.Должники ФЛ'!$A$3:$B$53,2,0)</f>
        <v>63</v>
      </c>
      <c r="AE53" s="51">
        <f t="shared" si="14"/>
        <v>17</v>
      </c>
      <c r="AG53" s="20">
        <f t="shared" si="15"/>
        <v>2.2000000000000002</v>
      </c>
      <c r="AH53" s="49"/>
      <c r="AI53" s="50">
        <f t="shared" si="16"/>
        <v>36.550000000000004</v>
      </c>
      <c r="AJ53" s="52">
        <f t="shared" si="17"/>
        <v>18</v>
      </c>
    </row>
    <row r="54" spans="1:36" ht="25.5" x14ac:dyDescent="0.25">
      <c r="A54" s="53" t="s">
        <v>27</v>
      </c>
      <c r="B54" s="47">
        <f>VLOOKUP(A54,'[1]6.-1 К-во лотов в сост-ся скорр'!$A$7:$JM$82,270,0)</f>
        <v>1.7543859649122806E-2</v>
      </c>
      <c r="C54" s="48">
        <f t="shared" si="3"/>
        <v>36</v>
      </c>
      <c r="D54" s="49"/>
      <c r="E54" s="50">
        <f t="shared" si="18"/>
        <v>5</v>
      </c>
      <c r="F54" s="45">
        <f>VLOOKUP(A54,'[1]6.-1 К-во лотов в сост-ся скорр'!$A$7:$JM$65,272,0)</f>
        <v>0.88888888888888884</v>
      </c>
      <c r="G54" s="51">
        <f t="shared" si="5"/>
        <v>2</v>
      </c>
      <c r="I54" s="20">
        <f t="shared" si="19"/>
        <v>5.9</v>
      </c>
      <c r="J54" s="49">
        <f>VLOOKUP(A54,'[1]9-1.Стоим-ть всего'!$A$6:$C$62,2,0)*1000</f>
        <v>27.098548190000002</v>
      </c>
      <c r="K54" s="48">
        <f t="shared" si="6"/>
        <v>39</v>
      </c>
      <c r="L54" s="49"/>
      <c r="M54" s="50">
        <f t="shared" si="20"/>
        <v>4.4000000000000004</v>
      </c>
      <c r="N54" s="45">
        <f>VLOOKUP(A54,'[1]9-1.Стоим-ть всего'!$A$6:$JJ$69,269,0)</f>
        <v>1.7524926686217008</v>
      </c>
      <c r="O54" s="51">
        <f t="shared" si="7"/>
        <v>15</v>
      </c>
      <c r="Q54" s="20">
        <f t="shared" si="21"/>
        <v>2.4000000000000004</v>
      </c>
      <c r="R54" s="47">
        <f>VLOOKUP(A54,'[1]9-1.Стоим-ть всего'!$A$6:$JJ$62,270,0)</f>
        <v>0.56916551974056273</v>
      </c>
      <c r="S54" s="48">
        <f t="shared" si="8"/>
        <v>9</v>
      </c>
      <c r="T54" s="49"/>
      <c r="U54" s="50">
        <f t="shared" si="9"/>
        <v>1.6500000000000001</v>
      </c>
      <c r="V54" s="19">
        <f>VLOOKUP(A54,'[1]3.К-во участников'!$A$5:$B$69,2,0)</f>
        <v>27</v>
      </c>
      <c r="W54" s="51">
        <f t="shared" si="10"/>
        <v>35</v>
      </c>
      <c r="Y54" s="20">
        <f t="shared" si="11"/>
        <v>5.2</v>
      </c>
      <c r="Z54" s="49">
        <f>VLOOKUP(A54,'[1]14.Должники ЮЛ'!$A$3:$B$65,2,0)</f>
        <v>5</v>
      </c>
      <c r="AA54" s="48">
        <f t="shared" si="12"/>
        <v>36</v>
      </c>
      <c r="AB54" s="49"/>
      <c r="AC54" s="50">
        <f t="shared" si="13"/>
        <v>2.4000000000000004</v>
      </c>
      <c r="AD54" s="19">
        <f>VLOOKUP(A54,'[1]15.Должники ФЛ'!$A$3:$B$53,2,0)</f>
        <v>5</v>
      </c>
      <c r="AE54" s="51">
        <f t="shared" si="14"/>
        <v>36</v>
      </c>
      <c r="AG54" s="20">
        <f t="shared" si="15"/>
        <v>1.1500000000000001</v>
      </c>
      <c r="AH54" s="49"/>
      <c r="AI54" s="50">
        <f t="shared" si="16"/>
        <v>28.1</v>
      </c>
      <c r="AJ54" s="52">
        <f t="shared" si="17"/>
        <v>38</v>
      </c>
    </row>
    <row r="55" spans="1:36" hidden="1" x14ac:dyDescent="0.25">
      <c r="A55" s="53" t="s">
        <v>44</v>
      </c>
      <c r="B55" s="47"/>
      <c r="C55" s="48">
        <f t="shared" si="3"/>
        <v>39</v>
      </c>
      <c r="D55" s="49"/>
      <c r="E55" s="50">
        <f t="shared" si="18"/>
        <v>0.2</v>
      </c>
      <c r="F55" s="45"/>
      <c r="G55" s="51">
        <f t="shared" si="5"/>
        <v>42</v>
      </c>
      <c r="I55" s="20">
        <f t="shared" si="19"/>
        <v>0.1</v>
      </c>
      <c r="J55" s="49">
        <f>VLOOKUP(A55,'[1]9-1.Стоим-ть всего'!$A$6:$C$62,2,0)*1000</f>
        <v>0</v>
      </c>
      <c r="K55" s="48">
        <f t="shared" si="6"/>
        <v>42</v>
      </c>
      <c r="L55" s="49"/>
      <c r="M55" s="50">
        <f t="shared" si="20"/>
        <v>0.2</v>
      </c>
      <c r="N55" s="45"/>
      <c r="O55" s="51" t="str">
        <f t="shared" si="7"/>
        <v/>
      </c>
      <c r="Q55" s="20">
        <f t="shared" si="21"/>
        <v>0</v>
      </c>
      <c r="R55" s="47"/>
      <c r="S55" s="48" t="str">
        <f t="shared" si="8"/>
        <v/>
      </c>
      <c r="T55" s="49"/>
      <c r="U55" s="50">
        <f t="shared" si="9"/>
        <v>0</v>
      </c>
      <c r="V55" s="19">
        <f>VLOOKUP(A55,'[1]3.К-во участников'!$A$5:$B$69,2,0)</f>
        <v>0</v>
      </c>
      <c r="W55" s="51">
        <f t="shared" si="10"/>
        <v>37</v>
      </c>
      <c r="Y55" s="20">
        <f t="shared" si="11"/>
        <v>0.2</v>
      </c>
      <c r="Z55" s="49">
        <f>VLOOKUP(A55,'[1]14.Должники ЮЛ'!$A$3:$B$65,2,0)</f>
        <v>0</v>
      </c>
      <c r="AA55" s="48">
        <f t="shared" si="12"/>
        <v>41</v>
      </c>
      <c r="AB55" s="49"/>
      <c r="AC55" s="50">
        <f t="shared" si="13"/>
        <v>0.1</v>
      </c>
      <c r="AE55" s="51">
        <f t="shared" si="14"/>
        <v>40</v>
      </c>
      <c r="AG55" s="20">
        <f t="shared" si="15"/>
        <v>0.05</v>
      </c>
      <c r="AH55" s="49"/>
      <c r="AI55" s="50">
        <f t="shared" si="16"/>
        <v>0.85</v>
      </c>
      <c r="AJ55" s="52">
        <f t="shared" si="17"/>
        <v>42</v>
      </c>
    </row>
    <row r="56" spans="1:36" x14ac:dyDescent="0.25">
      <c r="A56" s="53" t="s">
        <v>35</v>
      </c>
      <c r="B56" s="47">
        <f>VLOOKUP(A56,'[1]6.-1 К-во лотов в сост-ся скорр'!$A$7:$JM$82,270,0)</f>
        <v>6.0846560846560843E-2</v>
      </c>
      <c r="C56" s="48">
        <f t="shared" si="3"/>
        <v>9</v>
      </c>
      <c r="D56" s="49"/>
      <c r="E56" s="50">
        <f t="shared" si="18"/>
        <v>10.4</v>
      </c>
      <c r="F56" s="45">
        <f>VLOOKUP(A56,'[1]6.-1 К-во лотов в сост-ся скорр'!$A$7:$JM$65,272,0)</f>
        <v>0.70666666666666667</v>
      </c>
      <c r="G56" s="51">
        <f t="shared" si="5"/>
        <v>4</v>
      </c>
      <c r="I56" s="20">
        <f t="shared" si="19"/>
        <v>5.7</v>
      </c>
      <c r="J56" s="49">
        <f>VLOOKUP(A56,'[1]9-1.Стоим-ть всего'!$A$6:$C$62,2,0)*1000</f>
        <v>2188.20655665</v>
      </c>
      <c r="K56" s="48">
        <f t="shared" si="6"/>
        <v>5</v>
      </c>
      <c r="L56" s="49"/>
      <c r="M56" s="50">
        <f t="shared" si="20"/>
        <v>11.200000000000001</v>
      </c>
      <c r="N56" s="45">
        <f>VLOOKUP(A56,'[1]9-1.Стоим-ть всего'!$A$6:$JJ$69,269,0)</f>
        <v>8.4072324657791793</v>
      </c>
      <c r="O56" s="51">
        <f t="shared" si="7"/>
        <v>2</v>
      </c>
      <c r="Q56" s="20">
        <f t="shared" si="21"/>
        <v>3.7</v>
      </c>
      <c r="R56" s="47">
        <f>VLOOKUP(A56,'[1]9-1.Стоим-ть всего'!$A$6:$JJ$62,270,0)</f>
        <v>0.53515307429076797</v>
      </c>
      <c r="S56" s="48">
        <f t="shared" si="8"/>
        <v>12</v>
      </c>
      <c r="T56" s="49"/>
      <c r="U56" s="50">
        <f t="shared" si="9"/>
        <v>1.5</v>
      </c>
      <c r="V56" s="19">
        <f>VLOOKUP(A56,'[1]3.К-во участников'!$A$5:$B$69,2,0)</f>
        <v>639</v>
      </c>
      <c r="W56" s="51">
        <f t="shared" si="10"/>
        <v>10</v>
      </c>
      <c r="Y56" s="20">
        <f t="shared" si="11"/>
        <v>10.200000000000001</v>
      </c>
      <c r="Z56" s="49">
        <f>VLOOKUP(A56,'[1]14.Должники ЮЛ'!$A$3:$B$65,2,0)</f>
        <v>38</v>
      </c>
      <c r="AA56" s="48">
        <f t="shared" si="12"/>
        <v>11</v>
      </c>
      <c r="AB56" s="49"/>
      <c r="AC56" s="50">
        <f t="shared" si="13"/>
        <v>5</v>
      </c>
      <c r="AD56" s="19">
        <f>VLOOKUP(A56,'[1]15.Должники ФЛ'!$A$3:$B$53,2,0)</f>
        <v>194</v>
      </c>
      <c r="AE56" s="51">
        <f t="shared" si="14"/>
        <v>12</v>
      </c>
      <c r="AG56" s="20">
        <f t="shared" si="15"/>
        <v>2.4500000000000002</v>
      </c>
      <c r="AH56" s="49"/>
      <c r="AI56" s="50">
        <f t="shared" si="16"/>
        <v>50.150000000000006</v>
      </c>
      <c r="AJ56" s="52">
        <f t="shared" si="17"/>
        <v>3</v>
      </c>
    </row>
    <row r="57" spans="1:36" x14ac:dyDescent="0.25">
      <c r="A57" s="53" t="s">
        <v>39</v>
      </c>
      <c r="B57" s="47">
        <f>VLOOKUP(A57,'[1]6.-1 К-во лотов в сост-ся скорр'!$A$7:$JM$82,270,0)</f>
        <v>4.7619047619047616E-2</v>
      </c>
      <c r="C57" s="48">
        <f t="shared" si="3"/>
        <v>20</v>
      </c>
      <c r="D57" s="49"/>
      <c r="E57" s="50">
        <f t="shared" si="18"/>
        <v>8.2000000000000011</v>
      </c>
      <c r="F57" s="45">
        <f>VLOOKUP(A57,'[1]6.-1 К-во лотов в сост-ся скорр'!$A$7:$JM$65,272,0)</f>
        <v>0.69135802469135799</v>
      </c>
      <c r="G57" s="51">
        <f t="shared" si="5"/>
        <v>6</v>
      </c>
      <c r="I57" s="20">
        <f t="shared" si="19"/>
        <v>5.5</v>
      </c>
      <c r="J57" s="49">
        <f>VLOOKUP(A57,'[1]9-1.Стоим-ть всего'!$A$6:$C$62,2,0)*1000</f>
        <v>959.68372479999994</v>
      </c>
      <c r="K57" s="48">
        <f t="shared" si="6"/>
        <v>10</v>
      </c>
      <c r="L57" s="49"/>
      <c r="M57" s="50">
        <f t="shared" si="20"/>
        <v>10.200000000000001</v>
      </c>
      <c r="N57" s="45">
        <f>VLOOKUP(A57,'[1]9-1.Стоим-ть всего'!$A$6:$JJ$69,269,0)</f>
        <v>1.5208776658985734</v>
      </c>
      <c r="O57" s="51">
        <f t="shared" si="7"/>
        <v>19</v>
      </c>
      <c r="Q57" s="20">
        <f t="shared" si="21"/>
        <v>2</v>
      </c>
      <c r="R57" s="47">
        <f>VLOOKUP(A57,'[1]9-1.Стоим-ть всего'!$A$6:$JJ$62,270,0)</f>
        <v>0.15403417255307722</v>
      </c>
      <c r="S57" s="48">
        <f t="shared" si="8"/>
        <v>35</v>
      </c>
      <c r="T57" s="49"/>
      <c r="U57" s="50">
        <f t="shared" si="9"/>
        <v>0.35000000000000003</v>
      </c>
      <c r="V57" s="19">
        <f>VLOOKUP(A57,'[1]3.К-во участников'!$A$5:$B$69,2,0)</f>
        <v>0</v>
      </c>
      <c r="W57" s="51">
        <f t="shared" si="10"/>
        <v>37</v>
      </c>
      <c r="Y57" s="20">
        <f t="shared" si="11"/>
        <v>0.2</v>
      </c>
      <c r="Z57" s="49">
        <f>VLOOKUP(A57,'[1]14.Должники ЮЛ'!$A$3:$B$65,2,0)</f>
        <v>30</v>
      </c>
      <c r="AA57" s="48">
        <f t="shared" si="12"/>
        <v>13</v>
      </c>
      <c r="AB57" s="49"/>
      <c r="AC57" s="50">
        <f t="shared" si="13"/>
        <v>4.8000000000000007</v>
      </c>
      <c r="AD57" s="19">
        <f>VLOOKUP(A57,'[1]15.Должники ФЛ'!$A$3:$B$53,2,0)</f>
        <v>15</v>
      </c>
      <c r="AE57" s="51">
        <f t="shared" si="14"/>
        <v>30</v>
      </c>
      <c r="AG57" s="20">
        <f t="shared" si="15"/>
        <v>1.55</v>
      </c>
      <c r="AH57" s="49"/>
      <c r="AI57" s="50">
        <f t="shared" si="16"/>
        <v>32.800000000000004</v>
      </c>
      <c r="AJ57" s="52">
        <f t="shared" si="17"/>
        <v>28</v>
      </c>
    </row>
    <row r="58" spans="1:36" ht="25.5" hidden="1" x14ac:dyDescent="0.25">
      <c r="A58" s="53" t="s">
        <v>6</v>
      </c>
      <c r="B58" s="47"/>
      <c r="C58" s="48">
        <f t="shared" si="3"/>
        <v>39</v>
      </c>
      <c r="D58" s="49"/>
      <c r="E58" s="50">
        <f t="shared" si="18"/>
        <v>0.2</v>
      </c>
      <c r="F58" s="45"/>
      <c r="G58" s="51">
        <f t="shared" si="5"/>
        <v>42</v>
      </c>
      <c r="I58" s="20">
        <f t="shared" si="19"/>
        <v>0.1</v>
      </c>
      <c r="J58" s="49">
        <f>VLOOKUP(A58,'[1]9-1.Стоим-ть всего'!$A$6:$C$62,2,0)*1000</f>
        <v>0</v>
      </c>
      <c r="K58" s="48">
        <f t="shared" si="6"/>
        <v>42</v>
      </c>
      <c r="L58" s="49"/>
      <c r="M58" s="50">
        <f t="shared" si="20"/>
        <v>0.2</v>
      </c>
      <c r="N58" s="45"/>
      <c r="O58" s="51" t="str">
        <f t="shared" si="7"/>
        <v/>
      </c>
      <c r="Q58" s="20">
        <f t="shared" si="21"/>
        <v>0</v>
      </c>
      <c r="R58" s="47"/>
      <c r="S58" s="48" t="str">
        <f t="shared" si="8"/>
        <v/>
      </c>
      <c r="T58" s="49"/>
      <c r="U58" s="50">
        <f t="shared" si="9"/>
        <v>0</v>
      </c>
      <c r="V58" s="19">
        <f>VLOOKUP(A58,'[1]3.К-во участников'!$A$5:$B$69,2,0)</f>
        <v>0</v>
      </c>
      <c r="W58" s="51">
        <f t="shared" si="10"/>
        <v>37</v>
      </c>
      <c r="Y58" s="20">
        <f t="shared" si="11"/>
        <v>0.2</v>
      </c>
      <c r="Z58" s="49">
        <f>VLOOKUP(A58,'[1]14.Должники ЮЛ'!$A$3:$B$65,2,0)</f>
        <v>0</v>
      </c>
      <c r="AA58" s="48">
        <f t="shared" si="12"/>
        <v>41</v>
      </c>
      <c r="AB58" s="49"/>
      <c r="AC58" s="50">
        <f t="shared" si="13"/>
        <v>0.1</v>
      </c>
      <c r="AD58" s="19">
        <f>VLOOKUP(A58,'[1]15.Должники ФЛ'!$A$3:$B$53,2,0)</f>
        <v>0</v>
      </c>
      <c r="AE58" s="51">
        <f t="shared" si="14"/>
        <v>40</v>
      </c>
      <c r="AG58" s="20">
        <f t="shared" si="15"/>
        <v>0.05</v>
      </c>
      <c r="AH58" s="49"/>
      <c r="AI58" s="50">
        <f t="shared" si="16"/>
        <v>0.85</v>
      </c>
      <c r="AJ58" s="52">
        <f t="shared" si="17"/>
        <v>42</v>
      </c>
    </row>
    <row r="59" spans="1:36" ht="25.5" hidden="1" x14ac:dyDescent="0.25">
      <c r="A59" s="53" t="s">
        <v>16</v>
      </c>
      <c r="B59" s="47"/>
      <c r="C59" s="48">
        <f t="shared" si="3"/>
        <v>39</v>
      </c>
      <c r="D59" s="49"/>
      <c r="E59" s="50">
        <f t="shared" si="18"/>
        <v>0.2</v>
      </c>
      <c r="F59" s="45"/>
      <c r="G59" s="51">
        <f t="shared" si="5"/>
        <v>42</v>
      </c>
      <c r="I59" s="20">
        <f t="shared" si="19"/>
        <v>0.1</v>
      </c>
      <c r="J59" s="49">
        <f>VLOOKUP(A59,'[1]9-1.Стоим-ть всего'!$A$6:$C$62,2,0)*1000</f>
        <v>0</v>
      </c>
      <c r="K59" s="48">
        <f t="shared" si="6"/>
        <v>42</v>
      </c>
      <c r="L59" s="49"/>
      <c r="M59" s="50">
        <f t="shared" si="20"/>
        <v>0.2</v>
      </c>
      <c r="N59" s="45"/>
      <c r="O59" s="51" t="str">
        <f t="shared" si="7"/>
        <v/>
      </c>
      <c r="Q59" s="20">
        <f t="shared" si="21"/>
        <v>0</v>
      </c>
      <c r="R59" s="47"/>
      <c r="S59" s="48" t="str">
        <f t="shared" si="8"/>
        <v/>
      </c>
      <c r="T59" s="49"/>
      <c r="U59" s="50">
        <f t="shared" si="9"/>
        <v>0</v>
      </c>
      <c r="V59" s="19">
        <f>VLOOKUP(A59,'[1]3.К-во участников'!$A$5:$B$69,2,0)</f>
        <v>0</v>
      </c>
      <c r="W59" s="51">
        <f t="shared" si="10"/>
        <v>37</v>
      </c>
      <c r="Y59" s="20">
        <f t="shared" si="11"/>
        <v>0.2</v>
      </c>
      <c r="Z59" s="49">
        <f>VLOOKUP(A59,'[1]14.Должники ЮЛ'!$A$3:$B$65,2,0)</f>
        <v>0</v>
      </c>
      <c r="AA59" s="48">
        <f t="shared" si="12"/>
        <v>41</v>
      </c>
      <c r="AB59" s="49"/>
      <c r="AC59" s="50">
        <f t="shared" si="13"/>
        <v>0.1</v>
      </c>
      <c r="AD59" s="19">
        <f>VLOOKUP(A59,'[1]15.Должники ФЛ'!$A$3:$B$53,2,0)</f>
        <v>0</v>
      </c>
      <c r="AE59" s="51">
        <f t="shared" si="14"/>
        <v>40</v>
      </c>
      <c r="AG59" s="20">
        <f t="shared" si="15"/>
        <v>0.05</v>
      </c>
      <c r="AH59" s="49"/>
      <c r="AI59" s="50">
        <f t="shared" si="16"/>
        <v>0.85</v>
      </c>
      <c r="AJ59" s="52">
        <f t="shared" si="17"/>
        <v>42</v>
      </c>
    </row>
    <row r="60" spans="1:36" x14ac:dyDescent="0.25">
      <c r="A60" s="53" t="s">
        <v>19</v>
      </c>
      <c r="B60" s="47">
        <f>VLOOKUP(A60,'[1]6.-1 К-во лотов в сост-ся скорр'!$A$7:$JM$82,270,0)</f>
        <v>3.604651162790698E-2</v>
      </c>
      <c r="C60" s="48">
        <f t="shared" si="3"/>
        <v>28</v>
      </c>
      <c r="D60" s="49"/>
      <c r="E60" s="50">
        <f t="shared" si="18"/>
        <v>6.6000000000000005</v>
      </c>
      <c r="F60" s="45">
        <f>VLOOKUP(A60,'[1]6.-1 К-во лотов в сост-ся скорр'!$A$7:$JM$65,272,0)</f>
        <v>0.50200803212851408</v>
      </c>
      <c r="G60" s="51">
        <f t="shared" si="5"/>
        <v>28</v>
      </c>
      <c r="I60" s="20">
        <f t="shared" si="19"/>
        <v>3.3000000000000003</v>
      </c>
      <c r="J60" s="49">
        <f>VLOOKUP(A60,'[1]9-1.Стоим-ть всего'!$A$6:$C$62,2,0)*1000</f>
        <v>314.22715886000003</v>
      </c>
      <c r="K60" s="48">
        <f t="shared" si="6"/>
        <v>19</v>
      </c>
      <c r="L60" s="49"/>
      <c r="M60" s="50">
        <f t="shared" si="20"/>
        <v>8.4</v>
      </c>
      <c r="N60" s="45">
        <f>VLOOKUP(A60,'[1]9-1.Стоим-ть всего'!$A$6:$JJ$69,269,0)</f>
        <v>1.335742779420269</v>
      </c>
      <c r="O60" s="51">
        <f t="shared" si="7"/>
        <v>29</v>
      </c>
      <c r="Q60" s="20">
        <f t="shared" si="21"/>
        <v>1</v>
      </c>
      <c r="R60" s="47">
        <f>VLOOKUP(A60,'[1]9-1.Стоим-ть всего'!$A$6:$JJ$62,270,0)</f>
        <v>0.12105320481443636</v>
      </c>
      <c r="S60" s="48">
        <f t="shared" si="8"/>
        <v>36</v>
      </c>
      <c r="T60" s="49"/>
      <c r="U60" s="50">
        <f t="shared" si="9"/>
        <v>0.30000000000000004</v>
      </c>
      <c r="V60" s="19">
        <f>VLOOKUP(A60,'[1]3.К-во участников'!$A$5:$B$69,2,0)</f>
        <v>659</v>
      </c>
      <c r="W60" s="51">
        <f t="shared" si="10"/>
        <v>9</v>
      </c>
      <c r="Y60" s="20">
        <f t="shared" si="11"/>
        <v>10.4</v>
      </c>
      <c r="Z60" s="49">
        <f>VLOOKUP(A60,'[1]14.Должники ЮЛ'!$A$3:$B$65,2,0)</f>
        <v>28</v>
      </c>
      <c r="AA60" s="48">
        <f t="shared" si="12"/>
        <v>14</v>
      </c>
      <c r="AB60" s="49"/>
      <c r="AC60" s="50">
        <f t="shared" si="13"/>
        <v>4.6000000000000005</v>
      </c>
      <c r="AD60" s="19">
        <f>VLOOKUP(A60,'[1]15.Должники ФЛ'!$A$3:$B$53,2,0)</f>
        <v>202</v>
      </c>
      <c r="AE60" s="51">
        <f t="shared" si="14"/>
        <v>11</v>
      </c>
      <c r="AG60" s="20">
        <f t="shared" si="15"/>
        <v>2.5</v>
      </c>
      <c r="AH60" s="49"/>
      <c r="AI60" s="50">
        <f t="shared" si="16"/>
        <v>37.1</v>
      </c>
      <c r="AJ60" s="52">
        <f t="shared" si="17"/>
        <v>16</v>
      </c>
    </row>
    <row r="61" spans="1:36" x14ac:dyDescent="0.25">
      <c r="A61" s="53" t="s">
        <v>11</v>
      </c>
      <c r="B61" s="47">
        <f>VLOOKUP(A61,'[1]6.-1 К-во лотов в сост-ся скорр'!$A$7:$JM$82,270,0)</f>
        <v>1.8518518518518517E-2</v>
      </c>
      <c r="C61" s="48">
        <f t="shared" si="3"/>
        <v>35</v>
      </c>
      <c r="D61" s="49"/>
      <c r="E61" s="50">
        <f t="shared" si="18"/>
        <v>5.2</v>
      </c>
      <c r="F61" s="45">
        <f>VLOOKUP(A61,'[1]6.-1 К-во лотов в сост-ся скорр'!$A$7:$JM$65,272,0)</f>
        <v>0.55813953488372092</v>
      </c>
      <c r="G61" s="51">
        <f t="shared" si="5"/>
        <v>20</v>
      </c>
      <c r="I61" s="20">
        <f t="shared" si="19"/>
        <v>4.1000000000000005</v>
      </c>
      <c r="J61" s="49">
        <f>VLOOKUP(A61,'[1]9-1.Стоим-ть всего'!$A$6:$C$62,2,0)*1000</f>
        <v>88.101580760000004</v>
      </c>
      <c r="K61" s="48">
        <f t="shared" si="6"/>
        <v>29</v>
      </c>
      <c r="L61" s="49"/>
      <c r="M61" s="50">
        <f t="shared" si="20"/>
        <v>6.4</v>
      </c>
      <c r="N61" s="45">
        <f>VLOOKUP(A61,'[1]9-1.Стоим-ть всего'!$A$6:$JJ$69,269,0)</f>
        <v>1.4</v>
      </c>
      <c r="O61" s="51">
        <f t="shared" si="7"/>
        <v>24</v>
      </c>
      <c r="Q61" s="20">
        <f t="shared" si="21"/>
        <v>1.5</v>
      </c>
      <c r="R61" s="47">
        <f>VLOOKUP(A61,'[1]9-1.Стоим-ть всего'!$A$6:$JJ$62,270,0)</f>
        <v>0.21416915392996153</v>
      </c>
      <c r="S61" s="48">
        <f t="shared" si="8"/>
        <v>28</v>
      </c>
      <c r="T61" s="49"/>
      <c r="U61" s="50">
        <f t="shared" si="9"/>
        <v>0.70000000000000007</v>
      </c>
      <c r="V61" s="19">
        <f>VLOOKUP(A61,'[1]3.К-во участников'!$A$5:$B$69,2,0)</f>
        <v>98</v>
      </c>
      <c r="W61" s="51">
        <f t="shared" si="10"/>
        <v>29</v>
      </c>
      <c r="Y61" s="20">
        <f t="shared" si="11"/>
        <v>6.4</v>
      </c>
      <c r="Z61" s="49">
        <f>VLOOKUP(A61,'[1]14.Должники ЮЛ'!$A$3:$B$65,2,0)</f>
        <v>13</v>
      </c>
      <c r="AA61" s="48">
        <f t="shared" si="12"/>
        <v>27</v>
      </c>
      <c r="AB61" s="49"/>
      <c r="AC61" s="50">
        <f t="shared" si="13"/>
        <v>3.4000000000000004</v>
      </c>
      <c r="AD61" s="19">
        <f>VLOOKUP(A61,'[1]15.Должники ФЛ'!$A$3:$B$53,2,0)</f>
        <v>5</v>
      </c>
      <c r="AE61" s="51">
        <f t="shared" si="14"/>
        <v>36</v>
      </c>
      <c r="AG61" s="20">
        <f t="shared" si="15"/>
        <v>1.1500000000000001</v>
      </c>
      <c r="AH61" s="49"/>
      <c r="AI61" s="50">
        <f t="shared" si="16"/>
        <v>28.85</v>
      </c>
      <c r="AJ61" s="52">
        <f t="shared" si="17"/>
        <v>37</v>
      </c>
    </row>
    <row r="62" spans="1:36" hidden="1" x14ac:dyDescent="0.25">
      <c r="A62" s="53" t="s">
        <v>60</v>
      </c>
      <c r="B62" s="47"/>
      <c r="C62" s="48">
        <f t="shared" si="3"/>
        <v>39</v>
      </c>
      <c r="D62" s="49"/>
      <c r="E62" s="50">
        <f t="shared" si="18"/>
        <v>0.2</v>
      </c>
      <c r="F62" s="45">
        <f>VLOOKUP(A62,'[1]6.-1 К-во лотов в сост-ся скорр'!$A$7:$JM$65,272,0)</f>
        <v>0</v>
      </c>
      <c r="G62" s="51">
        <f t="shared" si="5"/>
        <v>42</v>
      </c>
      <c r="I62" s="20">
        <f t="shared" si="19"/>
        <v>0.1</v>
      </c>
      <c r="J62" s="49">
        <f>VLOOKUP(A62,'[1]9-1.Стоим-ть всего'!$A$6:$C$62,2,0)*1000</f>
        <v>0</v>
      </c>
      <c r="K62" s="48">
        <f t="shared" si="6"/>
        <v>42</v>
      </c>
      <c r="L62" s="49"/>
      <c r="M62" s="50">
        <f t="shared" si="20"/>
        <v>0.2</v>
      </c>
      <c r="N62" s="45"/>
      <c r="O62" s="51" t="str">
        <f t="shared" si="7"/>
        <v/>
      </c>
      <c r="Q62" s="20">
        <f t="shared" si="21"/>
        <v>0</v>
      </c>
      <c r="R62" s="47"/>
      <c r="S62" s="48" t="str">
        <f t="shared" si="8"/>
        <v/>
      </c>
      <c r="T62" s="49"/>
      <c r="U62" s="50">
        <f t="shared" si="9"/>
        <v>0</v>
      </c>
      <c r="V62" s="19">
        <f>VLOOKUP(A62,'[1]3.К-во участников'!$A$5:$B$69,2,0)</f>
        <v>0</v>
      </c>
      <c r="W62" s="51">
        <f t="shared" si="10"/>
        <v>37</v>
      </c>
      <c r="Y62" s="20">
        <f t="shared" si="11"/>
        <v>0.2</v>
      </c>
      <c r="Z62" s="49">
        <f>VLOOKUP(A62,'[1]14.Должники ЮЛ'!$A$3:$B$65,2,0)</f>
        <v>0</v>
      </c>
      <c r="AA62" s="48">
        <f t="shared" si="12"/>
        <v>41</v>
      </c>
      <c r="AB62" s="49"/>
      <c r="AC62" s="50">
        <f t="shared" si="13"/>
        <v>0.1</v>
      </c>
      <c r="AE62" s="51">
        <f t="shared" si="14"/>
        <v>40</v>
      </c>
      <c r="AG62" s="20">
        <f t="shared" si="15"/>
        <v>0.05</v>
      </c>
      <c r="AH62" s="49"/>
      <c r="AI62" s="50">
        <f t="shared" si="16"/>
        <v>0.85</v>
      </c>
      <c r="AJ62" s="52">
        <f t="shared" si="17"/>
        <v>42</v>
      </c>
    </row>
    <row r="63" spans="1:36" hidden="1" x14ac:dyDescent="0.25">
      <c r="A63" s="53" t="s">
        <v>42</v>
      </c>
      <c r="B63" s="47"/>
      <c r="C63" s="48">
        <f t="shared" si="3"/>
        <v>39</v>
      </c>
      <c r="D63" s="49"/>
      <c r="E63" s="50">
        <f t="shared" si="18"/>
        <v>0.2</v>
      </c>
      <c r="F63" s="45"/>
      <c r="G63" s="51">
        <f t="shared" si="5"/>
        <v>42</v>
      </c>
      <c r="I63" s="20">
        <f t="shared" si="19"/>
        <v>0.1</v>
      </c>
      <c r="J63" s="49">
        <f>VLOOKUP(A63,'[1]9-1.Стоим-ть всего'!$A$6:$C$62,2,0)*1000</f>
        <v>0</v>
      </c>
      <c r="K63" s="48">
        <f t="shared" si="6"/>
        <v>42</v>
      </c>
      <c r="L63" s="49"/>
      <c r="M63" s="50">
        <f t="shared" si="20"/>
        <v>0.2</v>
      </c>
      <c r="N63" s="45"/>
      <c r="O63" s="51" t="str">
        <f t="shared" si="7"/>
        <v/>
      </c>
      <c r="Q63" s="20">
        <f t="shared" si="21"/>
        <v>0</v>
      </c>
      <c r="R63" s="47"/>
      <c r="S63" s="48" t="str">
        <f t="shared" si="8"/>
        <v/>
      </c>
      <c r="T63" s="49"/>
      <c r="U63" s="50">
        <f t="shared" si="9"/>
        <v>0</v>
      </c>
      <c r="V63" s="19">
        <f>VLOOKUP(A63,'[1]3.К-во участников'!$A$5:$B$69,2,0)</f>
        <v>0</v>
      </c>
      <c r="W63" s="51">
        <f t="shared" si="10"/>
        <v>37</v>
      </c>
      <c r="Y63" s="20">
        <f t="shared" si="11"/>
        <v>0.2</v>
      </c>
      <c r="Z63" s="49">
        <f>VLOOKUP(A63,'[1]14.Должники ЮЛ'!$A$3:$B$65,2,0)</f>
        <v>0</v>
      </c>
      <c r="AA63" s="48">
        <f t="shared" si="12"/>
        <v>41</v>
      </c>
      <c r="AB63" s="49"/>
      <c r="AC63" s="50">
        <f t="shared" si="13"/>
        <v>0.1</v>
      </c>
      <c r="AE63" s="51">
        <f t="shared" si="14"/>
        <v>40</v>
      </c>
      <c r="AG63" s="20">
        <f t="shared" si="15"/>
        <v>0.05</v>
      </c>
      <c r="AH63" s="49"/>
      <c r="AI63" s="50">
        <f t="shared" si="16"/>
        <v>0.85</v>
      </c>
      <c r="AJ63" s="52">
        <f t="shared" si="17"/>
        <v>42</v>
      </c>
    </row>
    <row r="64" spans="1:36" hidden="1" x14ac:dyDescent="0.25">
      <c r="A64" s="64" t="s">
        <v>38</v>
      </c>
      <c r="B64" s="47"/>
      <c r="C64" s="48">
        <f t="shared" si="3"/>
        <v>39</v>
      </c>
      <c r="D64" s="49"/>
      <c r="E64" s="50">
        <f t="shared" si="18"/>
        <v>0.2</v>
      </c>
      <c r="F64" s="45"/>
      <c r="G64" s="51">
        <f t="shared" si="5"/>
        <v>42</v>
      </c>
      <c r="I64" s="20">
        <f t="shared" si="19"/>
        <v>0.1</v>
      </c>
      <c r="J64" s="49">
        <f>VLOOKUP(A64,'[1]9-1.Стоим-ть всего'!$A$6:$C$62,2,0)*1000</f>
        <v>0</v>
      </c>
      <c r="K64" s="48">
        <f t="shared" si="6"/>
        <v>42</v>
      </c>
      <c r="L64" s="49"/>
      <c r="M64" s="50">
        <f t="shared" si="20"/>
        <v>0.2</v>
      </c>
      <c r="N64" s="45"/>
      <c r="O64" s="51" t="str">
        <f t="shared" si="7"/>
        <v/>
      </c>
      <c r="Q64" s="20">
        <f t="shared" si="21"/>
        <v>0</v>
      </c>
      <c r="R64" s="47"/>
      <c r="S64" s="48" t="str">
        <f t="shared" si="8"/>
        <v/>
      </c>
      <c r="T64" s="49"/>
      <c r="U64" s="50">
        <f t="shared" si="9"/>
        <v>0</v>
      </c>
      <c r="V64" s="19">
        <f>VLOOKUP(A64,'[1]3.К-во участников'!$A$5:$B$69,2,0)</f>
        <v>0</v>
      </c>
      <c r="W64" s="51">
        <f t="shared" si="10"/>
        <v>37</v>
      </c>
      <c r="Y64" s="20">
        <f t="shared" si="11"/>
        <v>0.2</v>
      </c>
      <c r="Z64" s="49">
        <f>VLOOKUP(A64,'[1]14.Должники ЮЛ'!$A$3:$B$65,2,0)</f>
        <v>0</v>
      </c>
      <c r="AA64" s="48">
        <f t="shared" si="12"/>
        <v>41</v>
      </c>
      <c r="AB64" s="49"/>
      <c r="AC64" s="50">
        <f t="shared" si="13"/>
        <v>0.1</v>
      </c>
      <c r="AD64" s="19">
        <f>VLOOKUP(A64,'[1]15.Должники ФЛ'!$A$3:$B$53,2,0)</f>
        <v>0</v>
      </c>
      <c r="AE64" s="51">
        <f t="shared" si="14"/>
        <v>40</v>
      </c>
      <c r="AG64" s="20">
        <f t="shared" si="15"/>
        <v>0.05</v>
      </c>
      <c r="AH64" s="49"/>
      <c r="AI64" s="50">
        <f t="shared" si="16"/>
        <v>0.85</v>
      </c>
      <c r="AJ64" s="52">
        <f t="shared" si="17"/>
        <v>42</v>
      </c>
    </row>
    <row r="65" spans="1:36" x14ac:dyDescent="0.25">
      <c r="A65" s="65" t="s">
        <v>58</v>
      </c>
      <c r="B65" s="54">
        <f>VLOOKUP(A65,'[1]6.-1 К-во лотов в сост-ся скорр'!$A$7:$JM$82,270,0)</f>
        <v>1.6393442622950821E-2</v>
      </c>
      <c r="C65" s="55">
        <f t="shared" si="3"/>
        <v>37</v>
      </c>
      <c r="D65" s="56"/>
      <c r="E65" s="57">
        <f t="shared" si="18"/>
        <v>4.8000000000000007</v>
      </c>
      <c r="F65" s="58">
        <f>VLOOKUP(A65,'[1]6.-1 К-во лотов в сост-ся скорр'!$A$7:$JM$65,272,0)</f>
        <v>0.13383838383838384</v>
      </c>
      <c r="G65" s="59">
        <f t="shared" si="5"/>
        <v>41</v>
      </c>
      <c r="H65" s="60"/>
      <c r="I65" s="61">
        <f t="shared" si="19"/>
        <v>2</v>
      </c>
      <c r="J65" s="49">
        <f>VLOOKUP(A65,'[1]9-1.Стоим-ть всего'!$A$6:$C$63,2,0)*1000</f>
        <v>78.750662220000009</v>
      </c>
      <c r="K65" s="55">
        <f t="shared" si="6"/>
        <v>31</v>
      </c>
      <c r="L65" s="56"/>
      <c r="M65" s="57">
        <f t="shared" si="20"/>
        <v>6</v>
      </c>
      <c r="N65" s="58">
        <f>VLOOKUP(A65,'[1]9-1.Стоим-ть всего'!$A$6:$JJ$69,269,0)</f>
        <v>2.7932414250202275</v>
      </c>
      <c r="O65" s="59">
        <f t="shared" si="7"/>
        <v>7</v>
      </c>
      <c r="P65" s="60"/>
      <c r="Q65" s="61">
        <f t="shared" si="21"/>
        <v>3.2</v>
      </c>
      <c r="R65" s="54">
        <f>VLOOKUP(A65,'[1]9-1.Стоим-ть всего'!$A$6:$JJ$69,270,0)</f>
        <v>0.60899869014274532</v>
      </c>
      <c r="S65" s="55">
        <f t="shared" si="8"/>
        <v>4</v>
      </c>
      <c r="T65" s="56"/>
      <c r="U65" s="57">
        <f t="shared" si="9"/>
        <v>1.9000000000000001</v>
      </c>
      <c r="V65" s="60">
        <f>VLOOKUP(A65,'[1]3.К-во участников'!$A$5:$B$69,2,0)</f>
        <v>141</v>
      </c>
      <c r="W65" s="59">
        <f t="shared" si="10"/>
        <v>24</v>
      </c>
      <c r="X65" s="60"/>
      <c r="Y65" s="61">
        <f t="shared" si="11"/>
        <v>7.4</v>
      </c>
      <c r="Z65" s="56">
        <f>VLOOKUP(A65,'[1]14.Должники ЮЛ'!$A$3:$B$65,2,0)</f>
        <v>17</v>
      </c>
      <c r="AA65" s="55">
        <f t="shared" si="12"/>
        <v>23</v>
      </c>
      <c r="AB65" s="56"/>
      <c r="AC65" s="57">
        <f t="shared" si="13"/>
        <v>3.7</v>
      </c>
      <c r="AD65" s="60"/>
      <c r="AE65" s="59">
        <f t="shared" si="14"/>
        <v>40</v>
      </c>
      <c r="AF65" s="60"/>
      <c r="AG65" s="61">
        <f t="shared" si="15"/>
        <v>0.05</v>
      </c>
      <c r="AH65" s="56"/>
      <c r="AI65" s="57">
        <f t="shared" si="16"/>
        <v>29.049999999999997</v>
      </c>
      <c r="AJ65" s="62">
        <f t="shared" si="17"/>
        <v>36</v>
      </c>
    </row>
    <row r="66" spans="1:36" x14ac:dyDescent="0.25">
      <c r="C66" s="12"/>
      <c r="E66" s="12"/>
      <c r="G66" s="12"/>
      <c r="I66" s="12"/>
      <c r="K66" s="12"/>
      <c r="M66" s="12"/>
      <c r="O66" s="12"/>
      <c r="Q66" s="12"/>
      <c r="S66" s="12"/>
      <c r="U66" s="12"/>
      <c r="W66" s="12"/>
      <c r="Y66" s="12"/>
      <c r="AA66" s="12"/>
      <c r="AC66" s="12"/>
      <c r="AE66" s="12"/>
      <c r="AG66" s="12"/>
      <c r="AI66" s="12"/>
    </row>
    <row r="67" spans="1:36" x14ac:dyDescent="0.25">
      <c r="C67" s="12"/>
      <c r="E67" s="12"/>
      <c r="G67" s="12"/>
      <c r="I67" s="12"/>
      <c r="K67" s="12"/>
      <c r="M67" s="12"/>
      <c r="O67" s="12"/>
      <c r="Q67" s="12"/>
      <c r="S67" s="12"/>
      <c r="U67" s="12"/>
      <c r="W67" s="12"/>
      <c r="Y67" s="12"/>
      <c r="AA67" s="12"/>
      <c r="AC67" s="12"/>
      <c r="AE67" s="12"/>
      <c r="AG67" s="12"/>
      <c r="AI67" s="12"/>
    </row>
  </sheetData>
  <mergeCells count="17">
    <mergeCell ref="C3:C5"/>
    <mergeCell ref="K3:K5"/>
    <mergeCell ref="S3:S5"/>
    <mergeCell ref="AA3:AA5"/>
    <mergeCell ref="B2:E2"/>
    <mergeCell ref="F2:I2"/>
    <mergeCell ref="J2:M2"/>
    <mergeCell ref="N2:Q2"/>
    <mergeCell ref="R2:U2"/>
    <mergeCell ref="G3:G5"/>
    <mergeCell ref="O3:O5"/>
    <mergeCell ref="W3:W5"/>
    <mergeCell ref="AE3:AE5"/>
    <mergeCell ref="AH2:AJ2"/>
    <mergeCell ref="V2:Y2"/>
    <mergeCell ref="Z2:AC2"/>
    <mergeCell ref="AD2:AG2"/>
  </mergeCells>
  <pageMargins left="0.11811023622047245" right="0.11811023622047245" top="0.15748031496062992" bottom="0.19685039370078741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"/>
  <sheetViews>
    <sheetView showGridLines="0" zoomScale="145" zoomScaleNormal="145" workbookViewId="0">
      <selection activeCell="C11" sqref="C11"/>
    </sheetView>
  </sheetViews>
  <sheetFormatPr defaultColWidth="8.85546875" defaultRowHeight="12.75" x14ac:dyDescent="0.25"/>
  <cols>
    <col min="1" max="1" width="8.42578125" style="2" bestFit="1" customWidth="1"/>
    <col min="2" max="2" width="6" style="2" bestFit="1" customWidth="1"/>
    <col min="3" max="3" width="36" style="11" bestFit="1" customWidth="1"/>
    <col min="4" max="4" width="3.5703125" style="2" customWidth="1"/>
    <col min="5" max="5" width="10.7109375" style="2" customWidth="1"/>
    <col min="6" max="6" width="3.5703125" style="2" bestFit="1" customWidth="1"/>
    <col min="7" max="7" width="10.7109375" style="2" customWidth="1"/>
    <col min="8" max="8" width="3.5703125" style="2" bestFit="1" customWidth="1"/>
    <col min="9" max="9" width="10.7109375" style="2" customWidth="1"/>
    <col min="10" max="10" width="3.5703125" style="2" bestFit="1" customWidth="1"/>
    <col min="11" max="11" width="10.7109375" style="2" customWidth="1"/>
    <col min="12" max="12" width="3.140625" style="2" bestFit="1" customWidth="1"/>
    <col min="13" max="13" width="10.7109375" style="2" customWidth="1"/>
    <col min="14" max="14" width="3.140625" style="2" bestFit="1" customWidth="1"/>
    <col min="15" max="15" width="10.7109375" style="2" customWidth="1"/>
    <col min="16" max="16" width="3.5703125" style="2" bestFit="1" customWidth="1"/>
    <col min="17" max="17" width="10.7109375" style="2" customWidth="1"/>
    <col min="18" max="18" width="3.140625" style="2" bestFit="1" customWidth="1"/>
    <col min="19" max="19" width="10.7109375" style="2" customWidth="1"/>
    <col min="20" max="16384" width="8.85546875" style="2"/>
  </cols>
  <sheetData>
    <row r="1" spans="1:19" ht="16.5" x14ac:dyDescent="0.25">
      <c r="A1" s="77" t="s">
        <v>85</v>
      </c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5" x14ac:dyDescent="0.25">
      <c r="A2" s="3" t="s">
        <v>3</v>
      </c>
      <c r="B2" s="4" t="s">
        <v>53</v>
      </c>
      <c r="C2" s="30" t="s">
        <v>69</v>
      </c>
      <c r="D2" s="5" t="s">
        <v>54</v>
      </c>
      <c r="E2" s="33" t="s">
        <v>3</v>
      </c>
      <c r="F2" s="5" t="s">
        <v>54</v>
      </c>
      <c r="G2" s="33" t="s">
        <v>3</v>
      </c>
      <c r="H2" s="5" t="s">
        <v>54</v>
      </c>
      <c r="I2" s="33" t="s">
        <v>3</v>
      </c>
      <c r="J2" s="5" t="s">
        <v>54</v>
      </c>
      <c r="K2" s="35" t="s">
        <v>3</v>
      </c>
      <c r="L2" s="5" t="s">
        <v>54</v>
      </c>
      <c r="M2" s="35" t="s">
        <v>3</v>
      </c>
      <c r="N2" s="5" t="s">
        <v>54</v>
      </c>
      <c r="O2" s="35" t="s">
        <v>3</v>
      </c>
      <c r="P2" s="5" t="s">
        <v>54</v>
      </c>
      <c r="Q2" s="35" t="s">
        <v>3</v>
      </c>
      <c r="R2" s="5" t="s">
        <v>54</v>
      </c>
      <c r="S2" s="35" t="s">
        <v>3</v>
      </c>
    </row>
    <row r="3" spans="1:19" ht="89.25" customHeight="1" x14ac:dyDescent="0.25">
      <c r="A3" s="6" t="s">
        <v>2</v>
      </c>
      <c r="B3" s="7" t="s">
        <v>0</v>
      </c>
      <c r="C3" s="31"/>
      <c r="D3" s="8"/>
      <c r="E3" s="27" t="s">
        <v>80</v>
      </c>
      <c r="F3" s="8"/>
      <c r="G3" s="27" t="s">
        <v>79</v>
      </c>
      <c r="H3" s="8"/>
      <c r="I3" s="27" t="s">
        <v>65</v>
      </c>
      <c r="J3" s="8"/>
      <c r="K3" s="36" t="s">
        <v>73</v>
      </c>
      <c r="L3" s="8"/>
      <c r="M3" s="36" t="s">
        <v>76</v>
      </c>
      <c r="N3" s="8"/>
      <c r="O3" s="36" t="s">
        <v>81</v>
      </c>
      <c r="P3" s="8"/>
      <c r="Q3" s="36" t="s">
        <v>82</v>
      </c>
      <c r="R3" s="8"/>
      <c r="S3" s="36" t="s">
        <v>83</v>
      </c>
    </row>
    <row r="4" spans="1:19" x14ac:dyDescent="0.25">
      <c r="A4" s="23">
        <f>VLOOKUP(C4,'Рейтинг ЭТП'!A:AI,35,0)</f>
        <v>53.2</v>
      </c>
      <c r="B4" s="9">
        <f>VLOOKUP(C4,'Рейтинг ЭТП'!A:AJ,36,0)</f>
        <v>1</v>
      </c>
      <c r="C4" s="32" t="s">
        <v>29</v>
      </c>
      <c r="D4" s="10">
        <f>'Рейтинг ЭТП'!$D$4</f>
        <v>0.2</v>
      </c>
      <c r="E4" s="34">
        <f>VLOOKUP(C4,'Рейтинг ЭТП'!A:AJ,5,0)</f>
        <v>11.8</v>
      </c>
      <c r="F4" s="10">
        <f>'Рейтинг ЭТП'!$H$4</f>
        <v>0.1</v>
      </c>
      <c r="G4" s="34">
        <f>VLOOKUP(C4,'Рейтинг ЭТП'!A:AJ,9,0)</f>
        <v>4.3</v>
      </c>
      <c r="H4" s="10">
        <v>0.15</v>
      </c>
      <c r="I4" s="34">
        <f>VLOOKUP(C4,'Рейтинг ЭТП'!A:AJ,13,0)</f>
        <v>12</v>
      </c>
      <c r="J4" s="10">
        <v>0.1</v>
      </c>
      <c r="K4" s="34">
        <f>VLOOKUP(C4,'Рейтинг ЭТП'!A:AJ,17,0)</f>
        <v>3.1</v>
      </c>
      <c r="L4" s="10">
        <v>0.05</v>
      </c>
      <c r="M4" s="34">
        <f>VLOOKUP(C4,'Рейтинг ЭТП'!A:AJ,21,0)</f>
        <v>1.05</v>
      </c>
      <c r="N4" s="10">
        <v>0.2</v>
      </c>
      <c r="O4" s="34">
        <f>VLOOKUP(C4,'Рейтинг ЭТП'!A:AJ,25,0)</f>
        <v>12</v>
      </c>
      <c r="P4" s="10">
        <v>0.1</v>
      </c>
      <c r="Q4" s="34">
        <f>VLOOKUP(C4,'Рейтинг ЭТП'!A:AJ,29,0)</f>
        <v>6</v>
      </c>
      <c r="R4" s="10">
        <v>0.05</v>
      </c>
      <c r="S4" s="34">
        <f>VLOOKUP(C4,'Рейтинг ЭТП'!A:AJ,33,0)</f>
        <v>2.95</v>
      </c>
    </row>
    <row r="5" spans="1:19" x14ac:dyDescent="0.25">
      <c r="A5" s="23">
        <f>VLOOKUP(C5,'Рейтинг ЭТП'!A:AI,35,0)</f>
        <v>53.000000000000007</v>
      </c>
      <c r="B5" s="9">
        <f>VLOOKUP(C5,'Рейтинг ЭТП'!A:AJ,36,0)</f>
        <v>2</v>
      </c>
      <c r="C5" s="32" t="s">
        <v>48</v>
      </c>
      <c r="D5" s="10">
        <f>'Рейтинг ЭТП'!$D$4</f>
        <v>0.2</v>
      </c>
      <c r="E5" s="34">
        <f>VLOOKUP(C5,'Рейтинг ЭТП'!A:AJ,5,0)</f>
        <v>11.600000000000001</v>
      </c>
      <c r="F5" s="10">
        <f>'Рейтинг ЭТП'!$H$4</f>
        <v>0.1</v>
      </c>
      <c r="G5" s="34">
        <f>VLOOKUP(C5,'Рейтинг ЭТП'!A:AJ,9,0)</f>
        <v>4.2</v>
      </c>
      <c r="H5" s="10">
        <v>0.15</v>
      </c>
      <c r="I5" s="34">
        <f>VLOOKUP(C5,'Рейтинг ЭТП'!A:AJ,13,0)</f>
        <v>11.8</v>
      </c>
      <c r="J5" s="10">
        <v>0.1</v>
      </c>
      <c r="K5" s="34">
        <f>VLOOKUP(C5,'Рейтинг ЭТП'!A:AJ,17,0)</f>
        <v>3.3000000000000003</v>
      </c>
      <c r="L5" s="10">
        <v>0.05</v>
      </c>
      <c r="M5" s="34">
        <f>VLOOKUP(C5,'Рейтинг ЭТП'!A:AJ,21,0)</f>
        <v>1.4000000000000001</v>
      </c>
      <c r="N5" s="10">
        <v>0.2</v>
      </c>
      <c r="O5" s="34">
        <f>VLOOKUP(C5,'Рейтинг ЭТП'!A:AJ,25,0)</f>
        <v>11.8</v>
      </c>
      <c r="P5" s="10">
        <v>0.1</v>
      </c>
      <c r="Q5" s="34">
        <f>VLOOKUP(C5,'Рейтинг ЭТП'!A:AJ,29,0)</f>
        <v>5.9</v>
      </c>
      <c r="R5" s="10">
        <v>0.05</v>
      </c>
      <c r="S5" s="34">
        <f>VLOOKUP(C5,'Рейтинг ЭТП'!A:AJ,33,0)</f>
        <v>3</v>
      </c>
    </row>
    <row r="6" spans="1:19" x14ac:dyDescent="0.25">
      <c r="A6" s="23">
        <f>VLOOKUP(C6,'Рейтинг ЭТП'!A:AI,35,0)</f>
        <v>50.150000000000006</v>
      </c>
      <c r="B6" s="9">
        <f>VLOOKUP(C6,'Рейтинг ЭТП'!A:AJ,36,0)</f>
        <v>3</v>
      </c>
      <c r="C6" s="32" t="s">
        <v>35</v>
      </c>
      <c r="D6" s="10">
        <f>'Рейтинг ЭТП'!$D$4</f>
        <v>0.2</v>
      </c>
      <c r="E6" s="34">
        <f>VLOOKUP(C6,'Рейтинг ЭТП'!A:AJ,5,0)</f>
        <v>10.4</v>
      </c>
      <c r="F6" s="10">
        <f>'Рейтинг ЭТП'!$H$4</f>
        <v>0.1</v>
      </c>
      <c r="G6" s="34">
        <f>VLOOKUP(C6,'Рейтинг ЭТП'!A:AJ,9,0)</f>
        <v>5.7</v>
      </c>
      <c r="H6" s="10">
        <v>0.15</v>
      </c>
      <c r="I6" s="34">
        <f>VLOOKUP(C6,'Рейтинг ЭТП'!A:AJ,13,0)</f>
        <v>11.200000000000001</v>
      </c>
      <c r="J6" s="10">
        <v>0.1</v>
      </c>
      <c r="K6" s="34">
        <f>VLOOKUP(C6,'Рейтинг ЭТП'!A:AJ,17,0)</f>
        <v>3.7</v>
      </c>
      <c r="L6" s="10">
        <v>0.05</v>
      </c>
      <c r="M6" s="34">
        <f>VLOOKUP(C6,'Рейтинг ЭТП'!A:AJ,21,0)</f>
        <v>1.5</v>
      </c>
      <c r="N6" s="10">
        <v>0.2</v>
      </c>
      <c r="O6" s="34">
        <f>VLOOKUP(C6,'Рейтинг ЭТП'!A:AJ,25,0)</f>
        <v>10.200000000000001</v>
      </c>
      <c r="P6" s="10">
        <v>0.1</v>
      </c>
      <c r="Q6" s="34">
        <f>VLOOKUP(C6,'Рейтинг ЭТП'!A:AJ,29,0)</f>
        <v>5</v>
      </c>
      <c r="R6" s="10">
        <v>0.05</v>
      </c>
      <c r="S6" s="34">
        <f>VLOOKUP(C6,'Рейтинг ЭТП'!A:AJ,33,0)</f>
        <v>2.4500000000000002</v>
      </c>
    </row>
    <row r="7" spans="1:19" x14ac:dyDescent="0.25">
      <c r="A7" s="23">
        <f>VLOOKUP(C7,'Рейтинг ЭТП'!A:AI,35,0)</f>
        <v>49.300000000000004</v>
      </c>
      <c r="B7" s="9">
        <f>VLOOKUP(C7,'Рейтинг ЭТП'!A:AJ,36,0)</f>
        <v>4</v>
      </c>
      <c r="C7" s="32" t="s">
        <v>43</v>
      </c>
      <c r="D7" s="10">
        <f>'Рейтинг ЭТП'!$D$4</f>
        <v>0.2</v>
      </c>
      <c r="E7" s="34">
        <f>VLOOKUP(C7,'Рейтинг ЭТП'!A:AJ,5,0)</f>
        <v>10</v>
      </c>
      <c r="F7" s="10">
        <f>'Рейтинг ЭТП'!$H$4</f>
        <v>0.1</v>
      </c>
      <c r="G7" s="34">
        <f>VLOOKUP(C7,'Рейтинг ЭТП'!A:AJ,9,0)</f>
        <v>3.1</v>
      </c>
      <c r="H7" s="10">
        <v>0.15</v>
      </c>
      <c r="I7" s="34">
        <f>VLOOKUP(C7,'Рейтинг ЭТП'!A:AJ,13,0)</f>
        <v>11.600000000000001</v>
      </c>
      <c r="J7" s="10">
        <v>0.1</v>
      </c>
      <c r="K7" s="34">
        <f>VLOOKUP(C7,'Рейтинг ЭТП'!A:AJ,17,0)</f>
        <v>3.6</v>
      </c>
      <c r="L7" s="10">
        <v>0.05</v>
      </c>
      <c r="M7" s="34">
        <f>VLOOKUP(C7,'Рейтинг ЭТП'!A:AJ,21,0)</f>
        <v>1.1500000000000001</v>
      </c>
      <c r="N7" s="10">
        <v>0.2</v>
      </c>
      <c r="O7" s="34">
        <f>VLOOKUP(C7,'Рейтинг ЭТП'!A:AJ,25,0)</f>
        <v>11.4</v>
      </c>
      <c r="P7" s="10">
        <v>0.1</v>
      </c>
      <c r="Q7" s="34">
        <f>VLOOKUP(C7,'Рейтинг ЭТП'!A:AJ,29,0)</f>
        <v>5.7</v>
      </c>
      <c r="R7" s="10">
        <v>0.05</v>
      </c>
      <c r="S7" s="34">
        <f>VLOOKUP(C7,'Рейтинг ЭТП'!A:AJ,33,0)</f>
        <v>2.75</v>
      </c>
    </row>
    <row r="8" spans="1:19" x14ac:dyDescent="0.25">
      <c r="A8" s="23">
        <f>VLOOKUP(C8,'Рейтинг ЭТП'!A:AI,35,0)</f>
        <v>47.1</v>
      </c>
      <c r="B8" s="9">
        <f>VLOOKUP(C8,'Рейтинг ЭТП'!A:AJ,36,0)</f>
        <v>5</v>
      </c>
      <c r="C8" s="32" t="s">
        <v>12</v>
      </c>
      <c r="D8" s="10">
        <f>'Рейтинг ЭТП'!$D$4</f>
        <v>0.2</v>
      </c>
      <c r="E8" s="34">
        <f>VLOOKUP(C8,'Рейтинг ЭТП'!A:AJ,5,0)</f>
        <v>11.200000000000001</v>
      </c>
      <c r="F8" s="10">
        <f>'Рейтинг ЭТП'!$H$4</f>
        <v>0.1</v>
      </c>
      <c r="G8" s="34">
        <f>VLOOKUP(C8,'Рейтинг ЭТП'!A:AJ,9,0)</f>
        <v>4.6000000000000005</v>
      </c>
      <c r="H8" s="10">
        <v>0.15</v>
      </c>
      <c r="I8" s="34">
        <f>VLOOKUP(C8,'Рейтинг ЭТП'!A:AJ,13,0)</f>
        <v>10</v>
      </c>
      <c r="J8" s="10">
        <v>0.1</v>
      </c>
      <c r="K8" s="34">
        <f>VLOOKUP(C8,'Рейтинг ЭТП'!A:AJ,17,0)</f>
        <v>1.8</v>
      </c>
      <c r="L8" s="10">
        <v>0.05</v>
      </c>
      <c r="M8" s="34">
        <f>VLOOKUP(C8,'Рейтинг ЭТП'!A:AJ,21,0)</f>
        <v>0.95000000000000007</v>
      </c>
      <c r="N8" s="10">
        <v>0.2</v>
      </c>
      <c r="O8" s="34">
        <f>VLOOKUP(C8,'Рейтинг ЭТП'!A:AJ,25,0)</f>
        <v>10.600000000000001</v>
      </c>
      <c r="P8" s="10">
        <v>0.1</v>
      </c>
      <c r="Q8" s="34">
        <f>VLOOKUP(C8,'Рейтинг ЭТП'!A:AJ,29,0)</f>
        <v>5.4</v>
      </c>
      <c r="R8" s="10">
        <v>0.05</v>
      </c>
      <c r="S8" s="34">
        <f>VLOOKUP(C8,'Рейтинг ЭТП'!A:AJ,33,0)</f>
        <v>2.5500000000000003</v>
      </c>
    </row>
    <row r="9" spans="1:19" x14ac:dyDescent="0.25">
      <c r="A9" s="23">
        <f>VLOOKUP(C9,'Рейтинг ЭТП'!A:AI,35,0)</f>
        <v>45.350000000000009</v>
      </c>
      <c r="B9" s="9">
        <f>VLOOKUP(C9,'Рейтинг ЭТП'!A:AJ,36,0)</f>
        <v>6</v>
      </c>
      <c r="C9" s="32" t="s">
        <v>51</v>
      </c>
      <c r="D9" s="10">
        <f>'Рейтинг ЭТП'!$D$4</f>
        <v>0.2</v>
      </c>
      <c r="E9" s="34">
        <f>VLOOKUP(C9,'Рейтинг ЭТП'!A:AJ,5,0)</f>
        <v>6.2</v>
      </c>
      <c r="F9" s="10">
        <f>'Рейтинг ЭТП'!$H$4</f>
        <v>0.1</v>
      </c>
      <c r="G9" s="34">
        <f>VLOOKUP(C9,'Рейтинг ЭТП'!A:AJ,9,0)</f>
        <v>4.8000000000000007</v>
      </c>
      <c r="H9" s="10">
        <v>0.15</v>
      </c>
      <c r="I9" s="34">
        <f>VLOOKUP(C9,'Рейтинг ЭТП'!A:AJ,13,0)</f>
        <v>11</v>
      </c>
      <c r="J9" s="10">
        <v>0.1</v>
      </c>
      <c r="K9" s="34">
        <f>VLOOKUP(C9,'Рейтинг ЭТП'!A:AJ,17,0)</f>
        <v>2.3000000000000003</v>
      </c>
      <c r="L9" s="10">
        <v>0.05</v>
      </c>
      <c r="M9" s="34">
        <f>VLOOKUP(C9,'Рейтинг ЭТП'!A:AJ,21,0)</f>
        <v>1</v>
      </c>
      <c r="N9" s="10">
        <v>0.2</v>
      </c>
      <c r="O9" s="34">
        <f>VLOOKUP(C9,'Рейтинг ЭТП'!A:AJ,25,0)</f>
        <v>11.600000000000001</v>
      </c>
      <c r="P9" s="10">
        <v>0.1</v>
      </c>
      <c r="Q9" s="34">
        <f>VLOOKUP(C9,'Рейтинг ЭТП'!A:AJ,29,0)</f>
        <v>5.6000000000000005</v>
      </c>
      <c r="R9" s="10">
        <v>0.05</v>
      </c>
      <c r="S9" s="34">
        <f>VLOOKUP(C9,'Рейтинг ЭТП'!A:AJ,33,0)</f>
        <v>2.85</v>
      </c>
    </row>
    <row r="10" spans="1:19" x14ac:dyDescent="0.25">
      <c r="A10" s="23">
        <f>VLOOKUP(C10,'Рейтинг ЭТП'!A:AI,35,0)</f>
        <v>44.9</v>
      </c>
      <c r="B10" s="9">
        <f>VLOOKUP(C10,'Рейтинг ЭТП'!A:AJ,36,0)</f>
        <v>7</v>
      </c>
      <c r="C10" s="32" t="s">
        <v>10</v>
      </c>
      <c r="D10" s="10">
        <f>'Рейтинг ЭТП'!$D$4</f>
        <v>0.2</v>
      </c>
      <c r="E10" s="34">
        <f>VLOOKUP(C10,'Рейтинг ЭТП'!A:AJ,5,0)</f>
        <v>7.6000000000000005</v>
      </c>
      <c r="F10" s="10">
        <f>'Рейтинг ЭТП'!$H$4</f>
        <v>0.1</v>
      </c>
      <c r="G10" s="34">
        <f>VLOOKUP(C10,'Рейтинг ЭТП'!A:AJ,9,0)</f>
        <v>3.6</v>
      </c>
      <c r="H10" s="10">
        <v>0.15</v>
      </c>
      <c r="I10" s="34">
        <f>VLOOKUP(C10,'Рейтинг ЭТП'!A:AJ,13,0)</f>
        <v>11.4</v>
      </c>
      <c r="J10" s="10">
        <v>0.1</v>
      </c>
      <c r="K10" s="34">
        <f>VLOOKUP(C10,'Рейтинг ЭТП'!A:AJ,17,0)</f>
        <v>1.3</v>
      </c>
      <c r="L10" s="10">
        <v>0.05</v>
      </c>
      <c r="M10" s="34">
        <f>VLOOKUP(C10,'Рейтинг ЭТП'!A:AJ,21,0)</f>
        <v>1.1000000000000001</v>
      </c>
      <c r="N10" s="10">
        <v>0.2</v>
      </c>
      <c r="O10" s="34">
        <f>VLOOKUP(C10,'Рейтинг ЭТП'!A:AJ,25,0)</f>
        <v>11.200000000000001</v>
      </c>
      <c r="P10" s="10">
        <v>0.1</v>
      </c>
      <c r="Q10" s="34">
        <f>VLOOKUP(C10,'Рейтинг ЭТП'!A:AJ,29,0)</f>
        <v>5.8000000000000007</v>
      </c>
      <c r="R10" s="10">
        <v>0.05</v>
      </c>
      <c r="S10" s="34">
        <f>VLOOKUP(C10,'Рейтинг ЭТП'!A:AJ,33,0)</f>
        <v>2.9000000000000004</v>
      </c>
    </row>
    <row r="11" spans="1:19" x14ac:dyDescent="0.25">
      <c r="A11" s="23">
        <f>VLOOKUP(C11,'Рейтинг ЭТП'!A:AI,35,0)</f>
        <v>44.9</v>
      </c>
      <c r="B11" s="9">
        <f>VLOOKUP(C11,'Рейтинг ЭТП'!A:AJ,36,0)</f>
        <v>7</v>
      </c>
      <c r="C11" s="32" t="s">
        <v>62</v>
      </c>
      <c r="D11" s="10">
        <f>'Рейтинг ЭТП'!$D$4</f>
        <v>0.2</v>
      </c>
      <c r="E11" s="34">
        <f>VLOOKUP(C11,'Рейтинг ЭТП'!A:AJ,5,0)</f>
        <v>12</v>
      </c>
      <c r="F11" s="10">
        <f>'Рейтинг ЭТП'!$H$4</f>
        <v>0.1</v>
      </c>
      <c r="G11" s="34">
        <f>VLOOKUP(C11,'Рейтинг ЭТП'!A:AJ,9,0)</f>
        <v>2.6</v>
      </c>
      <c r="H11" s="10">
        <v>0.15</v>
      </c>
      <c r="I11" s="34">
        <f>VLOOKUP(C11,'Рейтинг ЭТП'!A:AJ,13,0)</f>
        <v>9.8000000000000007</v>
      </c>
      <c r="J11" s="10">
        <v>0.1</v>
      </c>
      <c r="K11" s="34">
        <f>VLOOKUP(C11,'Рейтинг ЭТП'!A:AJ,17,0)</f>
        <v>2.9000000000000004</v>
      </c>
      <c r="L11" s="10">
        <v>0.05</v>
      </c>
      <c r="M11" s="34">
        <f>VLOOKUP(C11,'Рейтинг ЭТП'!A:AJ,21,0)</f>
        <v>1.25</v>
      </c>
      <c r="N11" s="10">
        <v>0.2</v>
      </c>
      <c r="O11" s="34">
        <f>VLOOKUP(C11,'Рейтинг ЭТП'!A:AJ,25,0)</f>
        <v>9.8000000000000007</v>
      </c>
      <c r="P11" s="10">
        <v>0.1</v>
      </c>
      <c r="Q11" s="34">
        <f>VLOOKUP(C11,'Рейтинг ЭТП'!A:AJ,29,0)</f>
        <v>4.2</v>
      </c>
      <c r="R11" s="10">
        <v>0.05</v>
      </c>
      <c r="S11" s="34">
        <f>VLOOKUP(C11,'Рейтинг ЭТП'!A:AJ,33,0)</f>
        <v>2.35</v>
      </c>
    </row>
    <row r="12" spans="1:19" x14ac:dyDescent="0.25">
      <c r="A12" s="23">
        <f>VLOOKUP(C12,'Рейтинг ЭТП'!A:AI,35,0)</f>
        <v>43.699999999999996</v>
      </c>
      <c r="B12" s="9">
        <f>VLOOKUP(C12,'Рейтинг ЭТП'!A:AJ,36,0)</f>
        <v>9</v>
      </c>
      <c r="C12" s="32" t="s">
        <v>64</v>
      </c>
      <c r="D12" s="10">
        <f>'Рейтинг ЭТП'!$D$4</f>
        <v>0.2</v>
      </c>
      <c r="E12" s="34">
        <f>VLOOKUP(C12,'Рейтинг ЭТП'!A:AJ,5,0)</f>
        <v>8.6</v>
      </c>
      <c r="F12" s="10">
        <f>'Рейтинг ЭТП'!$H$4</f>
        <v>0.1</v>
      </c>
      <c r="G12" s="34">
        <f>VLOOKUP(C12,'Рейтинг ЭТП'!A:AJ,9,0)</f>
        <v>5.4</v>
      </c>
      <c r="H12" s="10">
        <v>0.15</v>
      </c>
      <c r="I12" s="34">
        <f>VLOOKUP(C12,'Рейтинг ЭТП'!A:AJ,13,0)</f>
        <v>9</v>
      </c>
      <c r="J12" s="10">
        <v>0.1</v>
      </c>
      <c r="K12" s="34">
        <f>VLOOKUP(C12,'Рейтинг ЭТП'!A:AJ,17,0)</f>
        <v>0.70000000000000007</v>
      </c>
      <c r="L12" s="10">
        <v>0.05</v>
      </c>
      <c r="M12" s="34">
        <f>VLOOKUP(C12,'Рейтинг ЭТП'!A:AJ,21,0)</f>
        <v>0.85000000000000009</v>
      </c>
      <c r="N12" s="10">
        <v>0.2</v>
      </c>
      <c r="O12" s="34">
        <f>VLOOKUP(C12,'Рейтинг ЭТП'!A:AJ,25,0)</f>
        <v>11</v>
      </c>
      <c r="P12" s="10">
        <v>0.1</v>
      </c>
      <c r="Q12" s="34">
        <f>VLOOKUP(C12,'Рейтинг ЭТП'!A:AJ,29,0)</f>
        <v>5.5</v>
      </c>
      <c r="R12" s="10">
        <v>0.05</v>
      </c>
      <c r="S12" s="34">
        <f>VLOOKUP(C12,'Рейтинг ЭТП'!A:AJ,33,0)</f>
        <v>2.6500000000000004</v>
      </c>
    </row>
    <row r="13" spans="1:19" x14ac:dyDescent="0.25">
      <c r="A13" s="23">
        <f>VLOOKUP(C13,'Рейтинг ЭТП'!A:AI,35,0)</f>
        <v>41.5</v>
      </c>
      <c r="B13" s="9">
        <f>VLOOKUP(C13,'Рейтинг ЭТП'!A:AJ,36,0)</f>
        <v>10</v>
      </c>
      <c r="C13" s="32" t="s">
        <v>17</v>
      </c>
      <c r="D13" s="10">
        <f>'Рейтинг ЭТП'!$D$4</f>
        <v>0.2</v>
      </c>
      <c r="E13" s="34">
        <f>VLOOKUP(C13,'Рейтинг ЭТП'!A:AJ,5,0)</f>
        <v>8</v>
      </c>
      <c r="F13" s="10">
        <f>'Рейтинг ЭТП'!$H$4</f>
        <v>0.1</v>
      </c>
      <c r="G13" s="34">
        <f>VLOOKUP(C13,'Рейтинг ЭТП'!A:AJ,9,0)</f>
        <v>2.9000000000000004</v>
      </c>
      <c r="H13" s="10">
        <v>0.15</v>
      </c>
      <c r="I13" s="34">
        <f>VLOOKUP(C13,'Рейтинг ЭТП'!A:AJ,13,0)</f>
        <v>9.6000000000000014</v>
      </c>
      <c r="J13" s="10">
        <v>0.1</v>
      </c>
      <c r="K13" s="34">
        <f>VLOOKUP(C13,'Рейтинг ЭТП'!A:AJ,17,0)</f>
        <v>3.8000000000000003</v>
      </c>
      <c r="L13" s="10">
        <v>0.05</v>
      </c>
      <c r="M13" s="34">
        <f>VLOOKUP(C13,'Рейтинг ЭТП'!A:AJ,21,0)</f>
        <v>0.45</v>
      </c>
      <c r="N13" s="10">
        <v>0.2</v>
      </c>
      <c r="O13" s="34">
        <f>VLOOKUP(C13,'Рейтинг ЭТП'!A:AJ,25,0)</f>
        <v>9.6000000000000014</v>
      </c>
      <c r="P13" s="10">
        <v>0.1</v>
      </c>
      <c r="Q13" s="34">
        <f>VLOOKUP(C13,'Рейтинг ЭТП'!A:AJ,29,0)</f>
        <v>5.1000000000000005</v>
      </c>
      <c r="R13" s="10">
        <v>0.05</v>
      </c>
      <c r="S13" s="34">
        <f>VLOOKUP(C13,'Рейтинг ЭТП'!A:AJ,33,0)</f>
        <v>2.0500000000000003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ЭТП</vt:lpstr>
      <vt:lpstr>Презентация</vt:lpstr>
      <vt:lpstr>'Рейтинг ЭТП'!Область_печати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Кузнецова</dc:creator>
  <cp:lastModifiedBy>Алексей Мальцев</cp:lastModifiedBy>
  <cp:lastPrinted>2016-11-23T13:47:11Z</cp:lastPrinted>
  <dcterms:created xsi:type="dcterms:W3CDTF">2016-11-23T12:49:16Z</dcterms:created>
  <dcterms:modified xsi:type="dcterms:W3CDTF">2026-02-26T21:33:57Z</dcterms:modified>
</cp:coreProperties>
</file>